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1050" windowWidth="15000" windowHeight="9375"/>
  </bookViews>
  <sheets>
    <sheet name="Sheet1" sheetId="1" r:id="rId1"/>
  </sheets>
  <definedNames>
    <definedName name="_xlnm._FilterDatabase" localSheetId="0" hidden="1">Sheet1!$B$4:$F$45</definedName>
  </definedNames>
  <calcPr calcId="145621"/>
</workbook>
</file>

<file path=xl/calcChain.xml><?xml version="1.0" encoding="utf-8"?>
<calcChain xmlns="http://schemas.openxmlformats.org/spreadsheetml/2006/main">
  <c r="G17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5" i="1"/>
  <c r="G18" i="1"/>
  <c r="J18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6" i="1"/>
  <c r="J15" i="1"/>
  <c r="J14" i="1"/>
  <c r="J13" i="1"/>
  <c r="J12" i="1"/>
  <c r="J11" i="1"/>
  <c r="J10" i="1"/>
  <c r="J9" i="1"/>
  <c r="J8" i="1"/>
  <c r="J7" i="1"/>
  <c r="J6" i="1"/>
  <c r="J5" i="1"/>
  <c r="G6" i="1"/>
  <c r="G7" i="1"/>
  <c r="G8" i="1"/>
  <c r="G9" i="1"/>
  <c r="G10" i="1"/>
  <c r="G11" i="1"/>
  <c r="G12" i="1"/>
  <c r="G13" i="1"/>
  <c r="G14" i="1"/>
  <c r="H14" i="1" s="1"/>
  <c r="G15" i="1"/>
  <c r="K15" i="1"/>
  <c r="G16" i="1"/>
  <c r="G19" i="1"/>
  <c r="H19" i="1" s="1"/>
  <c r="G20" i="1"/>
  <c r="G21" i="1"/>
  <c r="K21" i="1" s="1"/>
  <c r="G22" i="1"/>
  <c r="G23" i="1"/>
  <c r="G24" i="1"/>
  <c r="G25" i="1"/>
  <c r="G26" i="1"/>
  <c r="H26" i="1" s="1"/>
  <c r="G27" i="1"/>
  <c r="G28" i="1"/>
  <c r="G29" i="1"/>
  <c r="G30" i="1"/>
  <c r="G31" i="1"/>
  <c r="G32" i="1"/>
  <c r="G33" i="1"/>
  <c r="G34" i="1"/>
  <c r="G35" i="1"/>
  <c r="G36" i="1"/>
  <c r="G37" i="1"/>
  <c r="K37" i="1" s="1"/>
  <c r="G38" i="1"/>
  <c r="G39" i="1"/>
  <c r="G40" i="1"/>
  <c r="G41" i="1"/>
  <c r="G42" i="1"/>
  <c r="G43" i="1"/>
  <c r="G44" i="1"/>
  <c r="G45" i="1"/>
  <c r="K45" i="1" s="1"/>
  <c r="G5" i="1"/>
  <c r="K5" i="1" s="1"/>
  <c r="H6" i="1"/>
  <c r="H38" i="1"/>
  <c r="K18" i="1" l="1"/>
  <c r="K12" i="1"/>
  <c r="K6" i="1"/>
  <c r="K14" i="1"/>
  <c r="K22" i="1"/>
  <c r="K8" i="1"/>
  <c r="H10" i="1"/>
  <c r="H25" i="1"/>
  <c r="K26" i="1"/>
  <c r="H21" i="1"/>
  <c r="K33" i="1"/>
  <c r="K29" i="1"/>
  <c r="K16" i="1"/>
  <c r="K19" i="1"/>
  <c r="H18" i="1"/>
  <c r="H40" i="1"/>
  <c r="H37" i="1"/>
  <c r="K20" i="1"/>
  <c r="H23" i="1"/>
  <c r="H13" i="1"/>
  <c r="H9" i="1"/>
  <c r="K25" i="1"/>
  <c r="H16" i="1"/>
  <c r="K31" i="1"/>
  <c r="H20" i="1"/>
  <c r="H41" i="1"/>
  <c r="K24" i="1"/>
  <c r="H22" i="1"/>
  <c r="H33" i="1"/>
  <c r="H29" i="1"/>
  <c r="H12" i="1"/>
  <c r="H8" i="1"/>
  <c r="H36" i="1"/>
  <c r="H32" i="1"/>
  <c r="H24" i="1"/>
  <c r="H11" i="1"/>
  <c r="H42" i="1"/>
  <c r="K23" i="1"/>
  <c r="K27" i="1"/>
  <c r="K39" i="1"/>
  <c r="K43" i="1"/>
  <c r="H27" i="1"/>
  <c r="H39" i="1"/>
  <c r="K7" i="1"/>
  <c r="K11" i="1"/>
  <c r="K41" i="1"/>
  <c r="H5" i="1"/>
  <c r="H34" i="1"/>
  <c r="H30" i="1"/>
  <c r="K35" i="1"/>
  <c r="K13" i="1"/>
  <c r="K9" i="1"/>
  <c r="K30" i="1"/>
  <c r="K38" i="1"/>
  <c r="K34" i="1"/>
  <c r="K42" i="1"/>
  <c r="K10" i="1"/>
  <c r="K28" i="1"/>
  <c r="K32" i="1"/>
  <c r="K36" i="1"/>
  <c r="K40" i="1"/>
  <c r="K44" i="1"/>
  <c r="H35" i="1"/>
  <c r="H43" i="1"/>
  <c r="H31" i="1"/>
  <c r="H15" i="1"/>
  <c r="H7" i="1"/>
</calcChain>
</file>

<file path=xl/sharedStrings.xml><?xml version="1.0" encoding="utf-8"?>
<sst xmlns="http://schemas.openxmlformats.org/spreadsheetml/2006/main" count="94" uniqueCount="93">
  <si>
    <t>00010102000010000110</t>
  </si>
  <si>
    <t>00020210000000000150</t>
  </si>
  <si>
    <t>00020700000000000000</t>
  </si>
  <si>
    <t>НАЛОГИ НА ИМУЩЕСТВО</t>
  </si>
  <si>
    <t>00010605000020000110</t>
  </si>
  <si>
    <t>00020240000000000150</t>
  </si>
  <si>
    <t>АДМИНИСТРАТИВНЫЕ ПЛАТЕЖИ И СБОРЫ</t>
  </si>
  <si>
    <t>00010704000010000110</t>
  </si>
  <si>
    <t>ШТРАФЫ, САНКЦИИ, ВОЗМЕЩЕНИЕ УЩЕРБА</t>
  </si>
  <si>
    <t>Иные межбюджетные трансферты</t>
  </si>
  <si>
    <t>00021800000000000000</t>
  </si>
  <si>
    <t>00010302000010000110</t>
  </si>
  <si>
    <t>00010101000000000110</t>
  </si>
  <si>
    <t>00021900000000000000</t>
  </si>
  <si>
    <t>Налог, взимаемый в связи с применением патентной системы налогообложения</t>
  </si>
  <si>
    <t>Единый налог на вмененный доход для отдельных видов деятельности</t>
  </si>
  <si>
    <t>Налог на игорный бизнес</t>
  </si>
  <si>
    <t>Дотации бюджетам бюджетной системы Российской Федерации</t>
  </si>
  <si>
    <t>Единый сельскохозяйственный налог</t>
  </si>
  <si>
    <t>НАЛОГИ НА ТОВАРЫ (РАБОТЫ, УСЛУГИ), РЕАЛИЗУЕМЫЕ НА ТЕРРИТОРИИ РОССИЙСКОЙ ФЕДЕРАЦИИ</t>
  </si>
  <si>
    <t>00020230000000000150</t>
  </si>
  <si>
    <t>БЕЗВОЗМЕЗДНЫЕ ПОСТУПЛЕНИЯ ОТ ДРУГИХ БЮДЖЕТОВ БЮДЖЕТНОЙ СИСТЕМЫ РОССИЙСКОЙ ФЕДЕРАЦИИ</t>
  </si>
  <si>
    <t>00010501000000000110</t>
  </si>
  <si>
    <t>00010601000000000110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</si>
  <si>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</si>
  <si>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</si>
  <si>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Акцизы по подакцизным товарам (продукции), производимым на территории Российской Федерации</t>
  </si>
  <si>
    <t>Налог на прибыль организаций</t>
  </si>
  <si>
    <t>Доходы бюджета - Всего</t>
  </si>
  <si>
    <t>00010606000000000110</t>
  </si>
  <si>
    <t>ПРОЧИЕ НЕНАЛОГОВЫЕ ДОХОДЫ</t>
  </si>
  <si>
    <t>00085000000000000000</t>
  </si>
  <si>
    <t>Налог на имущество физических лиц</t>
  </si>
  <si>
    <t>00010504000020000110</t>
  </si>
  <si>
    <t>Субсидии бюджетам бюджетной системы Российской Федерации (межбюджетные субсидии)</t>
  </si>
  <si>
    <t>00010000000000000000</t>
  </si>
  <si>
    <t>00010604000020000110</t>
  </si>
  <si>
    <t>ВОЗВРАТ ОСТАТКОВ СУБСИДИЙ, СУБВЕНЦИЙ И ИНЫХ МЕЖБЮДЖЕТНЫХ ТРАНСФЕРТОВ, ИМЕЮЩИХ ЦЕЛЕВОЕ НАЗНАЧЕНИЕ, ПРОШЛЫХ ЛЕТ</t>
  </si>
  <si>
    <t>00011100000000000000</t>
  </si>
  <si>
    <t>00010100000000000000</t>
  </si>
  <si>
    <t>00010503000010000110</t>
  </si>
  <si>
    <t>00010300000000000000</t>
  </si>
  <si>
    <t>ДОХОДЫ ОТ ОКАЗАНИЯ ПЛАТНЫХ УСЛУГ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</si>
  <si>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</si>
  <si>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00010502000020000110</t>
  </si>
  <si>
    <t>НАЛОГИ, СБОРЫ И РЕГУЛЯРНЫЕ ПЛАТЕЖИ ЗА ПОЛЬЗОВАНИЕ ПРИРОДНЫМИ РЕСУРСАМИ</t>
  </si>
  <si>
    <t>ДОХОДЫ ОТ ПРОДАЖИ МАТЕРИАЛЬНЫХ И НЕМАТЕРИАЛЬНЫХ АКТИВОВ</t>
  </si>
  <si>
    <t>Налог на доходы физических лиц</t>
  </si>
  <si>
    <t>НАЛОГОВЫЕ И НЕНАЛОГОВЫЕ ДОХОДЫ</t>
  </si>
  <si>
    <t>00011200000000000000</t>
  </si>
  <si>
    <t>00010602000020000110</t>
  </si>
  <si>
    <t>НАЛОГИ НА СОВОКУПНЫЙ ДОХОД</t>
  </si>
  <si>
    <t>Налог на добычу полезных ископаемых</t>
  </si>
  <si>
    <t>00011300000000000000</t>
  </si>
  <si>
    <t>00020220000000000150</t>
  </si>
  <si>
    <t>НАЛОГИ НА ПРИБЫЛЬ, ДОХОДЫ</t>
  </si>
  <si>
    <t>00011400000000000000</t>
  </si>
  <si>
    <t>ЗАДОЛЖЕННОСТЬ И ПЕРЕРАСЧЕТЫ ПО ОТМЕНЕННЫМ НАЛОГАМ, СБОРАМ И ИНЫМ ОБЯЗАТЕЛЬНЫМ ПЛАТЕЖАМ</t>
  </si>
  <si>
    <t>00020000000000000000</t>
  </si>
  <si>
    <t>00010500000000000000</t>
  </si>
  <si>
    <t>00011500000000000000</t>
  </si>
  <si>
    <t>00010600000000000000</t>
  </si>
  <si>
    <t>00011600000000000000</t>
  </si>
  <si>
    <t>ПЛАТЕЖИ ПРИ ПОЛЬЗОВАНИИ ПРИРОДНЫМИ РЕСУРСАМИ</t>
  </si>
  <si>
    <t>Налог, взимаемый в связи с применением упрощенной системы налогообложения</t>
  </si>
  <si>
    <t>00010700000000000000</t>
  </si>
  <si>
    <t>00011700000000000000</t>
  </si>
  <si>
    <t>00010800000000000000</t>
  </si>
  <si>
    <t>Субвенции бюджетам бюджетной системы Российской Федерации</t>
  </si>
  <si>
    <t>00010900000000000000</t>
  </si>
  <si>
    <t>00010701000010000110</t>
  </si>
  <si>
    <t>Налог на имущество организаций</t>
  </si>
  <si>
    <t>00020200000000000000</t>
  </si>
  <si>
    <t>Земельный налог</t>
  </si>
  <si>
    <t>БЕЗВОЗМЕЗДНЫЕ ПОСТУПЛЕНИЯ</t>
  </si>
  <si>
    <t>Транспортный налог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</si>
  <si>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</si>
  <si>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</si>
  <si>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Наименование показателя</t>
  </si>
  <si>
    <t>Процент исполнения</t>
  </si>
  <si>
    <t>Исполнено на                     1 апреля 2020г                        в  рублях</t>
  </si>
  <si>
    <t>Исполнено на                     1 апреля 2020г                        в тыс. руб.</t>
  </si>
  <si>
    <t>00020300000000000000</t>
  </si>
  <si>
    <t>БЕЗВОЗМЕЗДНЫЕ ПОСТУПЛЕНИЯ ОТ ГОСУДАРСТВЕННЫХ (МУНИЦИПАЛЬНЫХ) ОРГАНИЗАЦИЙ</t>
  </si>
  <si>
    <t xml:space="preserve">Утвержденные назначения на 2021 год    в рублях                           </t>
  </si>
  <si>
    <t>Утвержденные назначения на 2021 год                                 в тыс. руб.</t>
  </si>
  <si>
    <t>Исполнено на                     1 апреля 2021г                        в  рублях</t>
  </si>
  <si>
    <t>Исполнено на                     1 апреля 2021г                        в тыс. руб.</t>
  </si>
  <si>
    <t xml:space="preserve">Отклонение 2021 года от 2019 года             в тыс. руб. </t>
  </si>
  <si>
    <t>00010506000020000100</t>
  </si>
  <si>
    <t>Налог на профессиональный доход</t>
  </si>
  <si>
    <t>-</t>
  </si>
  <si>
    <t xml:space="preserve"> Сведения об исполнении консолидированного бюджета по доходам   на 1 апреля 2021года в сравнении с планом  и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</si>
</sst>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Segoe UI"/>
      <family val="2"/>
    </font>
    <font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Segoe UI"/>
      <family val="2"/>
    </font>
    <font>
      <b/>
      <sz val="11"/>
      <color rgb="FF000000"/>
      <name val="Times New Roman"/>
      <family val="1"/>
      <charset val="204"/>
    </font>
    <font>
      <b/>
      <sz val="10"/>
      <color rgb="FF000000"/>
      <name val="Segoe UI"/>
      <family val="2"/>
    </font>
    <font>
      <b/>
      <sz val="10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C5D2"/>
      </left>
      <right style="thin">
        <color rgb="FFBFC5D2"/>
      </right>
      <top style="thin">
        <color rgb="FFBFC5D2"/>
      </top>
      <bottom style="thin">
        <color rgb="FFBFC5D2"/>
      </bottom>
      <diagonal/>
    </border>
  </borders>
  <cellStyleXfs count="2">
    <xf numFmtId="0" fontId="0" fillId="0" borderId="0"/>
    <xf numFmtId="49" fontId="4" fillId="0" borderId="4">
      <alignment horizontal="center" vertical="center" wrapText="1"/>
    </xf>
  </cellStyleXfs>
  <cellXfs count="27">
    <xf numFmtId="0" fontId="0" fillId="0" borderId="0" xfId="0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49" fontId="6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9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</cellXfs>
  <cellStyles count="2">
    <cellStyle name="xl2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47"/>
  <sheetViews>
    <sheetView tabSelected="1" topLeftCell="B1" zoomScaleNormal="100" zoomScaleSheetLayoutView="100" workbookViewId="0">
      <selection activeCell="B4" sqref="B4"/>
    </sheetView>
  </sheetViews>
  <sheetFormatPr defaultColWidth="8.85546875" defaultRowHeight="15" x14ac:dyDescent="0.25"/>
  <cols>
    <col min="1" max="1" width="1.5703125" style="1" hidden="1" customWidth="1"/>
    <col min="2" max="2" width="40.7109375" style="1" customWidth="1"/>
    <col min="3" max="3" width="20.7109375" style="1" customWidth="1"/>
    <col min="4" max="4" width="18.28515625" style="16" hidden="1" customWidth="1"/>
    <col min="5" max="5" width="19.28515625" style="16" customWidth="1"/>
    <col min="6" max="6" width="18.7109375" style="16" hidden="1" customWidth="1"/>
    <col min="7" max="7" width="17.42578125" style="1" customWidth="1"/>
    <col min="8" max="8" width="13.85546875" style="1" customWidth="1"/>
    <col min="9" max="9" width="17.5703125" style="1" hidden="1" customWidth="1"/>
    <col min="10" max="10" width="17.5703125" style="1" customWidth="1"/>
    <col min="11" max="11" width="17.28515625" style="1" customWidth="1"/>
    <col min="12" max="12" width="20" style="17" customWidth="1"/>
    <col min="13" max="16384" width="8.85546875" style="1"/>
  </cols>
  <sheetData>
    <row r="1" spans="1:12" ht="9.6" customHeight="1" x14ac:dyDescent="0.25">
      <c r="A1" s="21"/>
      <c r="B1" s="21"/>
      <c r="C1" s="21"/>
      <c r="D1" s="21"/>
      <c r="E1" s="21"/>
      <c r="F1" s="21"/>
    </row>
    <row r="2" spans="1:12" ht="52.9" customHeight="1" x14ac:dyDescent="0.2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ht="9.75" customHeight="1" x14ac:dyDescent="0.25">
      <c r="A3" s="19"/>
      <c r="B3" s="20"/>
      <c r="C3" s="20"/>
      <c r="D3" s="20"/>
      <c r="E3" s="20"/>
      <c r="F3" s="20"/>
    </row>
    <row r="4" spans="1:12" ht="73.5" customHeight="1" x14ac:dyDescent="0.25">
      <c r="A4" s="2"/>
      <c r="B4" s="7" t="s">
        <v>78</v>
      </c>
      <c r="C4" s="7"/>
      <c r="D4" s="7" t="s">
        <v>84</v>
      </c>
      <c r="E4" s="7" t="s">
        <v>85</v>
      </c>
      <c r="F4" s="7" t="s">
        <v>86</v>
      </c>
      <c r="G4" s="7" t="s">
        <v>87</v>
      </c>
      <c r="H4" s="7" t="s">
        <v>79</v>
      </c>
      <c r="I4" s="7" t="s">
        <v>80</v>
      </c>
      <c r="J4" s="7" t="s">
        <v>81</v>
      </c>
      <c r="K4" s="8" t="s">
        <v>88</v>
      </c>
    </row>
    <row r="5" spans="1:12" ht="22.5" customHeight="1" x14ac:dyDescent="0.25">
      <c r="A5" s="2"/>
      <c r="B5" s="9" t="s">
        <v>28</v>
      </c>
      <c r="C5" s="5" t="s">
        <v>31</v>
      </c>
      <c r="D5" s="18">
        <v>81721626035.410004</v>
      </c>
      <c r="E5" s="23">
        <f>D5/1000</f>
        <v>81721626.035410002</v>
      </c>
      <c r="F5" s="24">
        <v>21815696455.290001</v>
      </c>
      <c r="G5" s="25">
        <f>F5/1000</f>
        <v>21815696.455290001</v>
      </c>
      <c r="H5" s="25">
        <f>G5/E5*100</f>
        <v>26.695132627240252</v>
      </c>
      <c r="I5" s="26">
        <v>15134791207.02</v>
      </c>
      <c r="J5" s="25">
        <f>I5/1000</f>
        <v>15134791.20702</v>
      </c>
      <c r="K5" s="25">
        <f>G5-J5</f>
        <v>6680905.2482700013</v>
      </c>
    </row>
    <row r="6" spans="1:12" ht="25.5" x14ac:dyDescent="0.25">
      <c r="A6" s="2"/>
      <c r="B6" s="10" t="s">
        <v>48</v>
      </c>
      <c r="C6" s="3" t="s">
        <v>35</v>
      </c>
      <c r="D6" s="18">
        <v>64095903661.07</v>
      </c>
      <c r="E6" s="13">
        <f t="shared" ref="E6:E45" si="0">D6/1000</f>
        <v>64095903.661069997</v>
      </c>
      <c r="F6" s="18">
        <v>19374322952.52</v>
      </c>
      <c r="G6" s="4">
        <f t="shared" ref="G6:G45" si="1">F6/1000</f>
        <v>19374322.952520002</v>
      </c>
      <c r="H6" s="6">
        <f t="shared" ref="H6:H43" si="2">G6/E6*100</f>
        <v>30.227084487284333</v>
      </c>
      <c r="I6" s="14">
        <v>12641180505.5</v>
      </c>
      <c r="J6" s="4">
        <f t="shared" ref="J6:J45" si="3">I6/1000</f>
        <v>12641180.5055</v>
      </c>
      <c r="K6" s="4">
        <f t="shared" ref="K6:K45" si="4">G6-J6</f>
        <v>6733142.4470200017</v>
      </c>
    </row>
    <row r="7" spans="1:12" ht="20.25" customHeight="1" x14ac:dyDescent="0.25">
      <c r="A7" s="2"/>
      <c r="B7" s="10" t="s">
        <v>55</v>
      </c>
      <c r="C7" s="3" t="s">
        <v>39</v>
      </c>
      <c r="D7" s="18">
        <v>41701903608.32</v>
      </c>
      <c r="E7" s="13">
        <f t="shared" si="0"/>
        <v>41701903.608319998</v>
      </c>
      <c r="F7" s="18">
        <v>13917982165.15</v>
      </c>
      <c r="G7" s="4">
        <f t="shared" si="1"/>
        <v>13917982.16515</v>
      </c>
      <c r="H7" s="6">
        <f t="shared" si="2"/>
        <v>33.374932463210641</v>
      </c>
      <c r="I7" s="14">
        <v>8143353516.29</v>
      </c>
      <c r="J7" s="4">
        <f t="shared" si="3"/>
        <v>8143353.5162899997</v>
      </c>
      <c r="K7" s="4">
        <f t="shared" si="4"/>
        <v>5774628.6488600001</v>
      </c>
    </row>
    <row r="8" spans="1:12" ht="20.25" customHeight="1" x14ac:dyDescent="0.25">
      <c r="A8" s="2"/>
      <c r="B8" s="10" t="s">
        <v>27</v>
      </c>
      <c r="C8" s="3" t="s">
        <v>12</v>
      </c>
      <c r="D8" s="18">
        <v>20320883040</v>
      </c>
      <c r="E8" s="13">
        <f t="shared" si="0"/>
        <v>20320883.039999999</v>
      </c>
      <c r="F8" s="18">
        <v>9328960956.5699997</v>
      </c>
      <c r="G8" s="4">
        <f t="shared" si="1"/>
        <v>9328960.9565699995</v>
      </c>
      <c r="H8" s="6">
        <f t="shared" si="2"/>
        <v>45.908245907457371</v>
      </c>
      <c r="I8" s="14">
        <v>3694846409.5900002</v>
      </c>
      <c r="J8" s="4">
        <f t="shared" si="3"/>
        <v>3694846.4095900003</v>
      </c>
      <c r="K8" s="4">
        <f t="shared" si="4"/>
        <v>5634114.5469799992</v>
      </c>
    </row>
    <row r="9" spans="1:12" ht="20.25" customHeight="1" x14ac:dyDescent="0.25">
      <c r="A9" s="2"/>
      <c r="B9" s="10" t="s">
        <v>47</v>
      </c>
      <c r="C9" s="3" t="s">
        <v>0</v>
      </c>
      <c r="D9" s="18">
        <v>21381020568.32</v>
      </c>
      <c r="E9" s="13">
        <f t="shared" si="0"/>
        <v>21381020.568319999</v>
      </c>
      <c r="F9" s="18">
        <v>4589021208.5799999</v>
      </c>
      <c r="G9" s="4">
        <f t="shared" si="1"/>
        <v>4589021.2085800003</v>
      </c>
      <c r="H9" s="6">
        <f t="shared" si="2"/>
        <v>21.463059697812074</v>
      </c>
      <c r="I9" s="14">
        <v>4448507106.6999998</v>
      </c>
      <c r="J9" s="4">
        <f t="shared" si="3"/>
        <v>4448507.1066999994</v>
      </c>
      <c r="K9" s="4">
        <f t="shared" si="4"/>
        <v>140514.1018800009</v>
      </c>
    </row>
    <row r="10" spans="1:12" ht="51" x14ac:dyDescent="0.25">
      <c r="A10" s="2"/>
      <c r="B10" s="10" t="s">
        <v>19</v>
      </c>
      <c r="C10" s="3" t="s">
        <v>41</v>
      </c>
      <c r="D10" s="18">
        <v>9537426102.4699993</v>
      </c>
      <c r="E10" s="13">
        <f t="shared" si="0"/>
        <v>9537426.1024699993</v>
      </c>
      <c r="F10" s="18">
        <v>2157090715.3600001</v>
      </c>
      <c r="G10" s="4">
        <f t="shared" si="1"/>
        <v>2157090.7153600003</v>
      </c>
      <c r="H10" s="6">
        <f t="shared" si="2"/>
        <v>22.617115898820515</v>
      </c>
      <c r="I10" s="14">
        <v>1653821508.99</v>
      </c>
      <c r="J10" s="4">
        <f t="shared" si="3"/>
        <v>1653821.50899</v>
      </c>
      <c r="K10" s="4">
        <f t="shared" si="4"/>
        <v>503269.20637000026</v>
      </c>
    </row>
    <row r="11" spans="1:12" ht="38.25" x14ac:dyDescent="0.25">
      <c r="A11" s="2"/>
      <c r="B11" s="10" t="s">
        <v>26</v>
      </c>
      <c r="C11" s="3" t="s">
        <v>11</v>
      </c>
      <c r="D11" s="18">
        <v>9537426102.4699993</v>
      </c>
      <c r="E11" s="13">
        <f t="shared" si="0"/>
        <v>9537426.1024699993</v>
      </c>
      <c r="F11" s="18">
        <v>2157090715.3600001</v>
      </c>
      <c r="G11" s="4">
        <f t="shared" si="1"/>
        <v>2157090.7153600003</v>
      </c>
      <c r="H11" s="6">
        <f t="shared" si="2"/>
        <v>22.617115898820515</v>
      </c>
      <c r="I11" s="14">
        <v>1653821508.99</v>
      </c>
      <c r="J11" s="4">
        <f t="shared" si="3"/>
        <v>1653821.50899</v>
      </c>
      <c r="K11" s="4">
        <f t="shared" si="4"/>
        <v>503269.20637000026</v>
      </c>
    </row>
    <row r="12" spans="1:12" ht="23.25" customHeight="1" x14ac:dyDescent="0.25">
      <c r="A12" s="2"/>
      <c r="B12" s="10" t="s">
        <v>51</v>
      </c>
      <c r="C12" s="3" t="s">
        <v>59</v>
      </c>
      <c r="D12" s="18">
        <v>2532105853.6799998</v>
      </c>
      <c r="E12" s="13">
        <f t="shared" si="0"/>
        <v>2532105.8536799997</v>
      </c>
      <c r="F12" s="18">
        <v>776802212.76999998</v>
      </c>
      <c r="G12" s="4">
        <f t="shared" si="1"/>
        <v>776802.21276999998</v>
      </c>
      <c r="H12" s="6">
        <f t="shared" si="2"/>
        <v>30.678109749679134</v>
      </c>
      <c r="I12" s="14">
        <v>611407984.46000004</v>
      </c>
      <c r="J12" s="4">
        <f t="shared" si="3"/>
        <v>611407.98446000007</v>
      </c>
      <c r="K12" s="4">
        <f t="shared" si="4"/>
        <v>165394.22830999992</v>
      </c>
    </row>
    <row r="13" spans="1:12" ht="25.5" x14ac:dyDescent="0.25">
      <c r="A13" s="2"/>
      <c r="B13" s="10" t="s">
        <v>64</v>
      </c>
      <c r="C13" s="3" t="s">
        <v>22</v>
      </c>
      <c r="D13" s="18">
        <v>2207683853.6799998</v>
      </c>
      <c r="E13" s="13">
        <f t="shared" si="0"/>
        <v>2207683.8536799997</v>
      </c>
      <c r="F13" s="18">
        <v>541605955.55999994</v>
      </c>
      <c r="G13" s="4">
        <f t="shared" si="1"/>
        <v>541605.95555999991</v>
      </c>
      <c r="H13" s="6">
        <f t="shared" si="2"/>
        <v>24.532767889623059</v>
      </c>
      <c r="I13" s="14">
        <v>454963601.05000001</v>
      </c>
      <c r="J13" s="4">
        <f t="shared" si="3"/>
        <v>454963.60105</v>
      </c>
      <c r="K13" s="4">
        <f t="shared" si="4"/>
        <v>86642.354509999917</v>
      </c>
    </row>
    <row r="14" spans="1:12" ht="25.5" x14ac:dyDescent="0.25">
      <c r="A14" s="2"/>
      <c r="B14" s="10" t="s">
        <v>15</v>
      </c>
      <c r="C14" s="3" t="s">
        <v>44</v>
      </c>
      <c r="D14" s="18">
        <v>96015000</v>
      </c>
      <c r="E14" s="13">
        <f t="shared" si="0"/>
        <v>96015</v>
      </c>
      <c r="F14" s="18">
        <v>80002524.439999998</v>
      </c>
      <c r="G14" s="4">
        <f t="shared" si="1"/>
        <v>80002.524439999994</v>
      </c>
      <c r="H14" s="6">
        <f t="shared" si="2"/>
        <v>83.322943748372651</v>
      </c>
      <c r="I14" s="14">
        <v>100540023.11</v>
      </c>
      <c r="J14" s="4">
        <f t="shared" si="3"/>
        <v>100540.02310999999</v>
      </c>
      <c r="K14" s="4">
        <f t="shared" si="4"/>
        <v>-20537.498670000001</v>
      </c>
    </row>
    <row r="15" spans="1:12" x14ac:dyDescent="0.25">
      <c r="A15" s="2"/>
      <c r="B15" s="10" t="s">
        <v>18</v>
      </c>
      <c r="C15" s="3" t="s">
        <v>40</v>
      </c>
      <c r="D15" s="18">
        <v>65018000</v>
      </c>
      <c r="E15" s="13">
        <f t="shared" si="0"/>
        <v>65018</v>
      </c>
      <c r="F15" s="18">
        <v>90368731.620000005</v>
      </c>
      <c r="G15" s="4">
        <f t="shared" si="1"/>
        <v>90368.731620000006</v>
      </c>
      <c r="H15" s="6">
        <f t="shared" si="2"/>
        <v>138.99032824756225</v>
      </c>
      <c r="I15" s="14">
        <v>39856398.030000001</v>
      </c>
      <c r="J15" s="4">
        <f t="shared" si="3"/>
        <v>39856.398030000004</v>
      </c>
      <c r="K15" s="4">
        <f t="shared" si="4"/>
        <v>50512.333590000002</v>
      </c>
    </row>
    <row r="16" spans="1:12" ht="25.5" x14ac:dyDescent="0.25">
      <c r="A16" s="2"/>
      <c r="B16" s="10" t="s">
        <v>14</v>
      </c>
      <c r="C16" s="3" t="s">
        <v>33</v>
      </c>
      <c r="D16" s="18">
        <v>155269000</v>
      </c>
      <c r="E16" s="13">
        <f t="shared" si="0"/>
        <v>155269</v>
      </c>
      <c r="F16" s="18">
        <v>59165034.200000003</v>
      </c>
      <c r="G16" s="4">
        <f t="shared" si="1"/>
        <v>59165.034200000002</v>
      </c>
      <c r="H16" s="6">
        <f t="shared" si="2"/>
        <v>38.104859437492358</v>
      </c>
      <c r="I16" s="14">
        <v>16047962.27</v>
      </c>
      <c r="J16" s="4">
        <f t="shared" si="3"/>
        <v>16047.96227</v>
      </c>
      <c r="K16" s="4">
        <f t="shared" si="4"/>
        <v>43117.071930000006</v>
      </c>
      <c r="L16" s="1"/>
    </row>
    <row r="17" spans="1:12" s="16" customFormat="1" x14ac:dyDescent="0.25">
      <c r="A17" s="2"/>
      <c r="B17" s="10" t="s">
        <v>90</v>
      </c>
      <c r="C17" s="12" t="s">
        <v>89</v>
      </c>
      <c r="D17" s="18">
        <v>8120000</v>
      </c>
      <c r="E17" s="13">
        <f t="shared" si="0"/>
        <v>8120</v>
      </c>
      <c r="F17" s="18">
        <v>5659966.9500000002</v>
      </c>
      <c r="G17" s="4">
        <f t="shared" si="1"/>
        <v>5659.96695</v>
      </c>
      <c r="H17" s="6"/>
      <c r="I17" s="14"/>
      <c r="J17" s="4"/>
      <c r="K17" s="4"/>
    </row>
    <row r="18" spans="1:12" x14ac:dyDescent="0.25">
      <c r="A18" s="2"/>
      <c r="B18" s="10" t="s">
        <v>3</v>
      </c>
      <c r="C18" s="3" t="s">
        <v>61</v>
      </c>
      <c r="D18" s="18">
        <v>7960118000</v>
      </c>
      <c r="E18" s="13">
        <f t="shared" si="0"/>
        <v>7960118</v>
      </c>
      <c r="F18" s="18">
        <v>1909791624.02</v>
      </c>
      <c r="G18" s="4">
        <f t="shared" si="1"/>
        <v>1909791.62402</v>
      </c>
      <c r="H18" s="6">
        <f t="shared" si="2"/>
        <v>23.992001425355756</v>
      </c>
      <c r="I18" s="14">
        <v>1621298723.4000001</v>
      </c>
      <c r="J18" s="4">
        <f t="shared" si="3"/>
        <v>1621298.7234</v>
      </c>
      <c r="K18" s="4">
        <f t="shared" si="4"/>
        <v>288492.90061999997</v>
      </c>
      <c r="L18" s="1"/>
    </row>
    <row r="19" spans="1:12" x14ac:dyDescent="0.25">
      <c r="A19" s="2"/>
      <c r="B19" s="10" t="s">
        <v>32</v>
      </c>
      <c r="C19" s="3" t="s">
        <v>23</v>
      </c>
      <c r="D19" s="18">
        <v>323406000</v>
      </c>
      <c r="E19" s="13">
        <f t="shared" si="0"/>
        <v>323406</v>
      </c>
      <c r="F19" s="18">
        <v>24230812.140000001</v>
      </c>
      <c r="G19" s="4">
        <f t="shared" si="1"/>
        <v>24230.812140000002</v>
      </c>
      <c r="H19" s="6">
        <f t="shared" si="2"/>
        <v>7.4923817554405305</v>
      </c>
      <c r="I19" s="14">
        <v>15269840.52</v>
      </c>
      <c r="J19" s="4">
        <f t="shared" si="3"/>
        <v>15269.84052</v>
      </c>
      <c r="K19" s="4">
        <f t="shared" si="4"/>
        <v>8960.9716200000021</v>
      </c>
      <c r="L19" s="1"/>
    </row>
    <row r="20" spans="1:12" x14ac:dyDescent="0.25">
      <c r="A20" s="2"/>
      <c r="B20" s="10" t="s">
        <v>71</v>
      </c>
      <c r="C20" s="3" t="s">
        <v>50</v>
      </c>
      <c r="D20" s="18">
        <v>4700000000</v>
      </c>
      <c r="E20" s="13">
        <f t="shared" si="0"/>
        <v>4700000</v>
      </c>
      <c r="F20" s="18">
        <v>1381619593.02</v>
      </c>
      <c r="G20" s="4">
        <f t="shared" si="1"/>
        <v>1381619.59302</v>
      </c>
      <c r="H20" s="6">
        <f t="shared" si="2"/>
        <v>29.396161553617024</v>
      </c>
      <c r="I20" s="14">
        <v>1050177736.23</v>
      </c>
      <c r="J20" s="4">
        <f t="shared" si="3"/>
        <v>1050177.7362299999</v>
      </c>
      <c r="K20" s="4">
        <f t="shared" si="4"/>
        <v>331441.85679000011</v>
      </c>
      <c r="L20" s="1"/>
    </row>
    <row r="21" spans="1:12" x14ac:dyDescent="0.25">
      <c r="A21" s="2"/>
      <c r="B21" s="10" t="s">
        <v>75</v>
      </c>
      <c r="C21" s="3" t="s">
        <v>36</v>
      </c>
      <c r="D21" s="18">
        <v>1225000000</v>
      </c>
      <c r="E21" s="13">
        <f t="shared" si="0"/>
        <v>1225000</v>
      </c>
      <c r="F21" s="18">
        <v>144724049.21000001</v>
      </c>
      <c r="G21" s="4">
        <f t="shared" si="1"/>
        <v>144724.04921</v>
      </c>
      <c r="H21" s="6">
        <f t="shared" si="2"/>
        <v>11.814208098775509</v>
      </c>
      <c r="I21" s="14">
        <v>178551471.97</v>
      </c>
      <c r="J21" s="4">
        <f t="shared" si="3"/>
        <v>178551.47197000001</v>
      </c>
      <c r="K21" s="4">
        <f t="shared" si="4"/>
        <v>-33827.422760000016</v>
      </c>
      <c r="L21" s="1"/>
    </row>
    <row r="22" spans="1:12" x14ac:dyDescent="0.25">
      <c r="A22" s="2"/>
      <c r="B22" s="10" t="s">
        <v>16</v>
      </c>
      <c r="C22" s="3" t="s">
        <v>4</v>
      </c>
      <c r="D22" s="18">
        <v>41712000</v>
      </c>
      <c r="E22" s="13">
        <f t="shared" si="0"/>
        <v>41712</v>
      </c>
      <c r="F22" s="18">
        <v>10043000</v>
      </c>
      <c r="G22" s="4">
        <f t="shared" si="1"/>
        <v>10043</v>
      </c>
      <c r="H22" s="6">
        <f t="shared" si="2"/>
        <v>24.077004219409282</v>
      </c>
      <c r="I22" s="14">
        <v>10295000</v>
      </c>
      <c r="J22" s="4">
        <f t="shared" si="3"/>
        <v>10295</v>
      </c>
      <c r="K22" s="4">
        <f t="shared" si="4"/>
        <v>-252</v>
      </c>
      <c r="L22" s="1"/>
    </row>
    <row r="23" spans="1:12" x14ac:dyDescent="0.25">
      <c r="A23" s="2"/>
      <c r="B23" s="10" t="s">
        <v>73</v>
      </c>
      <c r="C23" s="3" t="s">
        <v>29</v>
      </c>
      <c r="D23" s="18">
        <v>1670000000</v>
      </c>
      <c r="E23" s="13">
        <f t="shared" si="0"/>
        <v>1670000</v>
      </c>
      <c r="F23" s="18">
        <v>349174169.64999998</v>
      </c>
      <c r="G23" s="4">
        <f t="shared" si="1"/>
        <v>349174.16965</v>
      </c>
      <c r="H23" s="6">
        <f t="shared" si="2"/>
        <v>20.908632913173651</v>
      </c>
      <c r="I23" s="14">
        <v>367004674.68000001</v>
      </c>
      <c r="J23" s="4">
        <f t="shared" si="3"/>
        <v>367004.67468</v>
      </c>
      <c r="K23" s="4">
        <f t="shared" si="4"/>
        <v>-17830.50503</v>
      </c>
      <c r="L23" s="1"/>
    </row>
    <row r="24" spans="1:12" ht="38.25" x14ac:dyDescent="0.25">
      <c r="A24" s="2"/>
      <c r="B24" s="10" t="s">
        <v>45</v>
      </c>
      <c r="C24" s="3" t="s">
        <v>65</v>
      </c>
      <c r="D24" s="18">
        <v>75079300</v>
      </c>
      <c r="E24" s="13">
        <f t="shared" si="0"/>
        <v>75079.3</v>
      </c>
      <c r="F24" s="18">
        <v>18994196.809999999</v>
      </c>
      <c r="G24" s="4">
        <f t="shared" si="1"/>
        <v>18994.196809999998</v>
      </c>
      <c r="H24" s="6">
        <f t="shared" si="2"/>
        <v>25.298846433038129</v>
      </c>
      <c r="I24" s="14">
        <v>15404732.24</v>
      </c>
      <c r="J24" s="4">
        <f t="shared" si="3"/>
        <v>15404.732239999999</v>
      </c>
      <c r="K24" s="4">
        <f t="shared" si="4"/>
        <v>3589.4645699999983</v>
      </c>
      <c r="L24" s="1"/>
    </row>
    <row r="25" spans="1:12" x14ac:dyDescent="0.25">
      <c r="A25" s="2"/>
      <c r="B25" s="10" t="s">
        <v>52</v>
      </c>
      <c r="C25" s="3" t="s">
        <v>70</v>
      </c>
      <c r="D25" s="18">
        <v>74999800</v>
      </c>
      <c r="E25" s="13">
        <f t="shared" si="0"/>
        <v>74999.8</v>
      </c>
      <c r="F25" s="18">
        <v>18981491.809999999</v>
      </c>
      <c r="G25" s="4">
        <f t="shared" si="1"/>
        <v>18981.49181</v>
      </c>
      <c r="H25" s="6">
        <f t="shared" si="2"/>
        <v>25.308723236595299</v>
      </c>
      <c r="I25" s="14">
        <v>15404312.24</v>
      </c>
      <c r="J25" s="4">
        <f t="shared" si="3"/>
        <v>15404.312240000001</v>
      </c>
      <c r="K25" s="4">
        <f t="shared" si="4"/>
        <v>3577.1795699999984</v>
      </c>
      <c r="L25" s="1"/>
    </row>
    <row r="26" spans="1:12" ht="51" x14ac:dyDescent="0.25">
      <c r="A26" s="2"/>
      <c r="B26" s="10" t="s">
        <v>76</v>
      </c>
      <c r="C26" s="3" t="s">
        <v>7</v>
      </c>
      <c r="D26" s="18">
        <v>79500</v>
      </c>
      <c r="E26" s="13">
        <f t="shared" si="0"/>
        <v>79.5</v>
      </c>
      <c r="F26" s="18">
        <v>12705</v>
      </c>
      <c r="G26" s="4">
        <f t="shared" si="1"/>
        <v>12.705</v>
      </c>
      <c r="H26" s="6">
        <f t="shared" si="2"/>
        <v>15.981132075471699</v>
      </c>
      <c r="I26" s="14">
        <v>420</v>
      </c>
      <c r="J26" s="4">
        <f t="shared" si="3"/>
        <v>0.42</v>
      </c>
      <c r="K26" s="4">
        <f t="shared" si="4"/>
        <v>12.285</v>
      </c>
      <c r="L26" s="1"/>
    </row>
    <row r="27" spans="1:12" x14ac:dyDescent="0.25">
      <c r="A27" s="2"/>
      <c r="B27" s="10" t="s">
        <v>77</v>
      </c>
      <c r="C27" s="3" t="s">
        <v>67</v>
      </c>
      <c r="D27" s="18">
        <v>350095599.93000001</v>
      </c>
      <c r="E27" s="13">
        <f t="shared" si="0"/>
        <v>350095.59993000003</v>
      </c>
      <c r="F27" s="18">
        <v>73216623.670000002</v>
      </c>
      <c r="G27" s="4">
        <f t="shared" si="1"/>
        <v>73216.623670000001</v>
      </c>
      <c r="H27" s="6">
        <f t="shared" si="2"/>
        <v>20.913323013668073</v>
      </c>
      <c r="I27" s="14">
        <v>89664515.340000004</v>
      </c>
      <c r="J27" s="4">
        <f t="shared" si="3"/>
        <v>89664.515339999998</v>
      </c>
      <c r="K27" s="4">
        <f t="shared" si="4"/>
        <v>-16447.891669999997</v>
      </c>
      <c r="L27" s="1"/>
    </row>
    <row r="28" spans="1:12" ht="45.75" customHeight="1" x14ac:dyDescent="0.25">
      <c r="A28" s="2"/>
      <c r="B28" s="10" t="s">
        <v>57</v>
      </c>
      <c r="C28" s="3" t="s">
        <v>69</v>
      </c>
      <c r="D28" s="18">
        <v>0</v>
      </c>
      <c r="E28" s="13">
        <f t="shared" si="0"/>
        <v>0</v>
      </c>
      <c r="F28" s="18">
        <v>15000</v>
      </c>
      <c r="G28" s="4">
        <f t="shared" si="1"/>
        <v>15</v>
      </c>
      <c r="H28" s="6"/>
      <c r="I28" s="14">
        <v>9.73</v>
      </c>
      <c r="J28" s="4">
        <f t="shared" si="3"/>
        <v>9.7300000000000008E-3</v>
      </c>
      <c r="K28" s="4">
        <f t="shared" si="4"/>
        <v>14.990270000000001</v>
      </c>
      <c r="L28" s="1"/>
    </row>
    <row r="29" spans="1:12" ht="44.25" customHeight="1" x14ac:dyDescent="0.25">
      <c r="A29" s="2"/>
      <c r="B29" s="10" t="s">
        <v>43</v>
      </c>
      <c r="C29" s="3" t="s">
        <v>38</v>
      </c>
      <c r="D29" s="18">
        <v>1293882881.1700001</v>
      </c>
      <c r="E29" s="13">
        <f t="shared" si="0"/>
        <v>1293882.8811700002</v>
      </c>
      <c r="F29" s="18">
        <v>282159975.51999998</v>
      </c>
      <c r="G29" s="4">
        <f t="shared" si="1"/>
        <v>282159.97551999998</v>
      </c>
      <c r="H29" s="6">
        <f t="shared" si="2"/>
        <v>21.807226884774561</v>
      </c>
      <c r="I29" s="14">
        <v>270714494.19999999</v>
      </c>
      <c r="J29" s="4">
        <f t="shared" si="3"/>
        <v>270714.49420000002</v>
      </c>
      <c r="K29" s="4">
        <f t="shared" si="4"/>
        <v>11445.481319999963</v>
      </c>
      <c r="L29" s="1"/>
    </row>
    <row r="30" spans="1:12" ht="25.5" x14ac:dyDescent="0.25">
      <c r="A30" s="2"/>
      <c r="B30" s="10" t="s">
        <v>63</v>
      </c>
      <c r="C30" s="3" t="s">
        <v>49</v>
      </c>
      <c r="D30" s="18">
        <v>83271600</v>
      </c>
      <c r="E30" s="13">
        <f t="shared" si="0"/>
        <v>83271.600000000006</v>
      </c>
      <c r="F30" s="18">
        <v>29030859.73</v>
      </c>
      <c r="G30" s="4">
        <f t="shared" si="1"/>
        <v>29030.85973</v>
      </c>
      <c r="H30" s="6">
        <f t="shared" si="2"/>
        <v>34.862858081266602</v>
      </c>
      <c r="I30" s="14">
        <v>39651013.43</v>
      </c>
      <c r="J30" s="4">
        <f t="shared" si="3"/>
        <v>39651.013429999999</v>
      </c>
      <c r="K30" s="4">
        <f t="shared" si="4"/>
        <v>-10620.153699999999</v>
      </c>
      <c r="L30" s="1"/>
    </row>
    <row r="31" spans="1:12" ht="33" customHeight="1" x14ac:dyDescent="0.25">
      <c r="A31" s="2"/>
      <c r="B31" s="10" t="s">
        <v>42</v>
      </c>
      <c r="C31" s="3" t="s">
        <v>53</v>
      </c>
      <c r="D31" s="18">
        <v>53327500</v>
      </c>
      <c r="E31" s="13">
        <f t="shared" si="0"/>
        <v>53327.5</v>
      </c>
      <c r="F31" s="18">
        <v>30808439.530000001</v>
      </c>
      <c r="G31" s="4">
        <f t="shared" si="1"/>
        <v>30808.43953</v>
      </c>
      <c r="H31" s="6">
        <f t="shared" si="2"/>
        <v>57.77214294688482</v>
      </c>
      <c r="I31" s="14">
        <v>26460366.559999999</v>
      </c>
      <c r="J31" s="4">
        <f t="shared" si="3"/>
        <v>26460.366559999999</v>
      </c>
      <c r="K31" s="4">
        <f t="shared" si="4"/>
        <v>4348.0729700000011</v>
      </c>
      <c r="L31" s="1"/>
    </row>
    <row r="32" spans="1:12" ht="32.25" customHeight="1" x14ac:dyDescent="0.25">
      <c r="A32" s="2"/>
      <c r="B32" s="10" t="s">
        <v>46</v>
      </c>
      <c r="C32" s="3" t="s">
        <v>56</v>
      </c>
      <c r="D32" s="18">
        <v>149543476.5</v>
      </c>
      <c r="E32" s="13">
        <f t="shared" si="0"/>
        <v>149543.47649999999</v>
      </c>
      <c r="F32" s="18">
        <v>46544468.950000003</v>
      </c>
      <c r="G32" s="4">
        <f t="shared" si="1"/>
        <v>46544.468950000002</v>
      </c>
      <c r="H32" s="6">
        <f t="shared" si="2"/>
        <v>31.124372683685742</v>
      </c>
      <c r="I32" s="14">
        <v>70113177.049999997</v>
      </c>
      <c r="J32" s="4">
        <f t="shared" si="3"/>
        <v>70113.177049999998</v>
      </c>
      <c r="K32" s="4">
        <f t="shared" si="4"/>
        <v>-23568.708099999996</v>
      </c>
      <c r="L32" s="1"/>
    </row>
    <row r="33" spans="1:12" ht="25.5" x14ac:dyDescent="0.25">
      <c r="A33" s="2"/>
      <c r="B33" s="10" t="s">
        <v>6</v>
      </c>
      <c r="C33" s="3" t="s">
        <v>60</v>
      </c>
      <c r="D33" s="18">
        <v>182100</v>
      </c>
      <c r="E33" s="13">
        <f t="shared" si="0"/>
        <v>182.1</v>
      </c>
      <c r="F33" s="18">
        <v>21208</v>
      </c>
      <c r="G33" s="4">
        <f t="shared" si="1"/>
        <v>21.207999999999998</v>
      </c>
      <c r="H33" s="6">
        <f t="shared" si="2"/>
        <v>11.646348160351454</v>
      </c>
      <c r="I33" s="14">
        <v>4372</v>
      </c>
      <c r="J33" s="4">
        <f t="shared" si="3"/>
        <v>4.3719999999999999</v>
      </c>
      <c r="K33" s="4">
        <f t="shared" si="4"/>
        <v>16.835999999999999</v>
      </c>
      <c r="L33" s="1"/>
    </row>
    <row r="34" spans="1:12" ht="25.5" x14ac:dyDescent="0.25">
      <c r="A34" s="2"/>
      <c r="B34" s="10" t="s">
        <v>8</v>
      </c>
      <c r="C34" s="3" t="s">
        <v>62</v>
      </c>
      <c r="D34" s="18">
        <v>357298009</v>
      </c>
      <c r="E34" s="13">
        <f t="shared" si="0"/>
        <v>357298.00900000002</v>
      </c>
      <c r="F34" s="18">
        <v>125368813.37</v>
      </c>
      <c r="G34" s="4">
        <f t="shared" si="1"/>
        <v>125368.81337</v>
      </c>
      <c r="H34" s="6">
        <f t="shared" si="2"/>
        <v>35.088024621486205</v>
      </c>
      <c r="I34" s="14">
        <v>92314543.989999995</v>
      </c>
      <c r="J34" s="4">
        <f t="shared" si="3"/>
        <v>92314.543989999991</v>
      </c>
      <c r="K34" s="4">
        <f t="shared" si="4"/>
        <v>33054.269380000012</v>
      </c>
      <c r="L34" s="1"/>
    </row>
    <row r="35" spans="1:12" ht="18.75" customHeight="1" x14ac:dyDescent="0.25">
      <c r="A35" s="2"/>
      <c r="B35" s="10" t="s">
        <v>30</v>
      </c>
      <c r="C35" s="3" t="s">
        <v>66</v>
      </c>
      <c r="D35" s="18">
        <v>1669630</v>
      </c>
      <c r="E35" s="13">
        <f t="shared" si="0"/>
        <v>1669.63</v>
      </c>
      <c r="F35" s="18">
        <v>6496649.6399999997</v>
      </c>
      <c r="G35" s="4">
        <f t="shared" si="1"/>
        <v>6496.6496399999996</v>
      </c>
      <c r="H35" s="6">
        <f t="shared" si="2"/>
        <v>389.10714589459934</v>
      </c>
      <c r="I35" s="14">
        <v>6971547.8200000003</v>
      </c>
      <c r="J35" s="4">
        <f t="shared" si="3"/>
        <v>6971.5478200000007</v>
      </c>
      <c r="K35" s="4">
        <f t="shared" si="4"/>
        <v>-474.89818000000105</v>
      </c>
      <c r="L35" s="1"/>
    </row>
    <row r="36" spans="1:12" ht="19.5" customHeight="1" x14ac:dyDescent="0.25">
      <c r="A36" s="2"/>
      <c r="B36" s="10" t="s">
        <v>74</v>
      </c>
      <c r="C36" s="3" t="s">
        <v>58</v>
      </c>
      <c r="D36" s="18">
        <v>17625722374.34</v>
      </c>
      <c r="E36" s="13">
        <f t="shared" si="0"/>
        <v>17625722.374340001</v>
      </c>
      <c r="F36" s="18">
        <v>2441373502.77</v>
      </c>
      <c r="G36" s="4">
        <f t="shared" si="1"/>
        <v>2441373.5027700001</v>
      </c>
      <c r="H36" s="6">
        <f t="shared" si="2"/>
        <v>13.851196852642007</v>
      </c>
      <c r="I36" s="14">
        <v>2493610701.52</v>
      </c>
      <c r="J36" s="4">
        <f t="shared" si="3"/>
        <v>2493610.7015200001</v>
      </c>
      <c r="K36" s="4">
        <f t="shared" si="4"/>
        <v>-52237.198749999981</v>
      </c>
      <c r="L36" s="1"/>
    </row>
    <row r="37" spans="1:12" ht="41.25" customHeight="1" x14ac:dyDescent="0.25">
      <c r="A37" s="2"/>
      <c r="B37" s="10" t="s">
        <v>21</v>
      </c>
      <c r="C37" s="3" t="s">
        <v>72</v>
      </c>
      <c r="D37" s="18">
        <v>16583457440.98</v>
      </c>
      <c r="E37" s="13">
        <f t="shared" si="0"/>
        <v>16583457.44098</v>
      </c>
      <c r="F37" s="18">
        <v>2277661728.04</v>
      </c>
      <c r="G37" s="4">
        <f t="shared" si="1"/>
        <v>2277661.72804</v>
      </c>
      <c r="H37" s="6">
        <f t="shared" si="2"/>
        <v>13.734540798540509</v>
      </c>
      <c r="I37" s="14">
        <v>2358738971.1500001</v>
      </c>
      <c r="J37" s="4">
        <f t="shared" si="3"/>
        <v>2358738.9711500001</v>
      </c>
      <c r="K37" s="4">
        <f t="shared" si="4"/>
        <v>-81077.243110000156</v>
      </c>
      <c r="L37" s="1"/>
    </row>
    <row r="38" spans="1:12" ht="31.5" customHeight="1" x14ac:dyDescent="0.25">
      <c r="A38" s="2"/>
      <c r="B38" s="10" t="s">
        <v>17</v>
      </c>
      <c r="C38" s="3" t="s">
        <v>1</v>
      </c>
      <c r="D38" s="18">
        <v>949959400</v>
      </c>
      <c r="E38" s="13">
        <f t="shared" si="0"/>
        <v>949959.4</v>
      </c>
      <c r="F38" s="18">
        <v>237610781.56999999</v>
      </c>
      <c r="G38" s="4">
        <f t="shared" si="1"/>
        <v>237610.78156999999</v>
      </c>
      <c r="H38" s="6">
        <f t="shared" si="2"/>
        <v>25.012730182995185</v>
      </c>
      <c r="I38" s="14">
        <v>643316000</v>
      </c>
      <c r="J38" s="4">
        <f t="shared" si="3"/>
        <v>643316</v>
      </c>
      <c r="K38" s="4">
        <f t="shared" si="4"/>
        <v>-405705.21843000001</v>
      </c>
      <c r="L38" s="1"/>
    </row>
    <row r="39" spans="1:12" ht="42" customHeight="1" x14ac:dyDescent="0.25">
      <c r="A39" s="2"/>
      <c r="B39" s="10" t="s">
        <v>34</v>
      </c>
      <c r="C39" s="3" t="s">
        <v>54</v>
      </c>
      <c r="D39" s="18">
        <v>8589496618</v>
      </c>
      <c r="E39" s="13">
        <f t="shared" si="0"/>
        <v>8589496.6180000007</v>
      </c>
      <c r="F39" s="18">
        <v>698325438.91999996</v>
      </c>
      <c r="G39" s="4">
        <f t="shared" si="1"/>
        <v>698325.43891999999</v>
      </c>
      <c r="H39" s="6">
        <f t="shared" si="2"/>
        <v>8.129992594171366</v>
      </c>
      <c r="I39" s="14">
        <v>541981519.41999996</v>
      </c>
      <c r="J39" s="4">
        <f t="shared" si="3"/>
        <v>541981.51941999991</v>
      </c>
      <c r="K39" s="4">
        <f t="shared" si="4"/>
        <v>156343.91950000008</v>
      </c>
      <c r="L39" s="1"/>
    </row>
    <row r="40" spans="1:12" ht="30" customHeight="1" x14ac:dyDescent="0.25">
      <c r="A40" s="2"/>
      <c r="B40" s="10" t="s">
        <v>68</v>
      </c>
      <c r="C40" s="3" t="s">
        <v>20</v>
      </c>
      <c r="D40" s="18">
        <v>4128534500</v>
      </c>
      <c r="E40" s="13">
        <f t="shared" si="0"/>
        <v>4128534.5</v>
      </c>
      <c r="F40" s="18">
        <v>1090033398.6300001</v>
      </c>
      <c r="G40" s="4">
        <f t="shared" si="1"/>
        <v>1090033.3986300002</v>
      </c>
      <c r="H40" s="6">
        <f t="shared" si="2"/>
        <v>26.402429206538063</v>
      </c>
      <c r="I40" s="14">
        <v>871323199.28999996</v>
      </c>
      <c r="J40" s="4">
        <f t="shared" si="3"/>
        <v>871323.19929000002</v>
      </c>
      <c r="K40" s="4">
        <f t="shared" si="4"/>
        <v>218710.19934000017</v>
      </c>
      <c r="L40" s="1"/>
    </row>
    <row r="41" spans="1:12" ht="20.25" customHeight="1" x14ac:dyDescent="0.25">
      <c r="A41" s="2"/>
      <c r="B41" s="10" t="s">
        <v>9</v>
      </c>
      <c r="C41" s="3" t="s">
        <v>5</v>
      </c>
      <c r="D41" s="18">
        <v>2915466922.98</v>
      </c>
      <c r="E41" s="13">
        <f t="shared" si="0"/>
        <v>2915466.9229799998</v>
      </c>
      <c r="F41" s="18">
        <v>251692108.91999999</v>
      </c>
      <c r="G41" s="4">
        <f t="shared" si="1"/>
        <v>251692.10892</v>
      </c>
      <c r="H41" s="6">
        <f t="shared" si="2"/>
        <v>8.6329948364750013</v>
      </c>
      <c r="I41" s="14">
        <v>302118252.44</v>
      </c>
      <c r="J41" s="4">
        <f t="shared" si="3"/>
        <v>302118.25244000001</v>
      </c>
      <c r="K41" s="4">
        <f t="shared" si="4"/>
        <v>-50426.143520000012</v>
      </c>
      <c r="L41" s="1"/>
    </row>
    <row r="42" spans="1:12" s="11" customFormat="1" ht="43.15" customHeight="1" x14ac:dyDescent="0.25">
      <c r="A42" s="2"/>
      <c r="B42" s="15" t="s">
        <v>83</v>
      </c>
      <c r="C42" s="12" t="s">
        <v>82</v>
      </c>
      <c r="D42" s="18">
        <v>980824237.97000003</v>
      </c>
      <c r="E42" s="13">
        <f t="shared" si="0"/>
        <v>980824.23797000002</v>
      </c>
      <c r="F42" s="18">
        <v>145416480.81</v>
      </c>
      <c r="G42" s="4">
        <f t="shared" si="1"/>
        <v>145416.48081000001</v>
      </c>
      <c r="H42" s="6">
        <f t="shared" si="2"/>
        <v>14.825946910831519</v>
      </c>
      <c r="I42" s="14">
        <v>94369053.530000001</v>
      </c>
      <c r="J42" s="4">
        <f t="shared" si="3"/>
        <v>94369.053530000005</v>
      </c>
      <c r="K42" s="4">
        <f t="shared" si="4"/>
        <v>51047.427280000004</v>
      </c>
    </row>
    <row r="43" spans="1:12" ht="22.5" customHeight="1" x14ac:dyDescent="0.25">
      <c r="A43" s="2"/>
      <c r="B43" s="10" t="s">
        <v>25</v>
      </c>
      <c r="C43" s="3" t="s">
        <v>2</v>
      </c>
      <c r="D43" s="18">
        <v>61440695.390000001</v>
      </c>
      <c r="E43" s="13">
        <f t="shared" si="0"/>
        <v>61440.695390000001</v>
      </c>
      <c r="F43" s="18">
        <v>9449079.6699999999</v>
      </c>
      <c r="G43" s="4">
        <f t="shared" si="1"/>
        <v>9449.0796699999992</v>
      </c>
      <c r="H43" s="6">
        <f t="shared" si="2"/>
        <v>15.37918737739078</v>
      </c>
      <c r="I43" s="14">
        <v>15511323.060000001</v>
      </c>
      <c r="J43" s="4">
        <f t="shared" si="3"/>
        <v>15511.323060000001</v>
      </c>
      <c r="K43" s="4">
        <f t="shared" si="4"/>
        <v>-6062.2433900000015</v>
      </c>
      <c r="L43" s="1"/>
    </row>
    <row r="44" spans="1:12" ht="80.25" customHeight="1" x14ac:dyDescent="0.25">
      <c r="A44" s="2"/>
      <c r="B44" s="10" t="s">
        <v>24</v>
      </c>
      <c r="C44" s="3" t="s">
        <v>10</v>
      </c>
      <c r="D44" s="18">
        <v>0</v>
      </c>
      <c r="E44" s="13">
        <f t="shared" si="0"/>
        <v>0</v>
      </c>
      <c r="F44" s="18">
        <v>22025608.649999999</v>
      </c>
      <c r="G44" s="4">
        <f t="shared" si="1"/>
        <v>22025.608649999998</v>
      </c>
      <c r="H44" s="6" t="s">
        <v>91</v>
      </c>
      <c r="I44" s="14">
        <v>27768232.039999999</v>
      </c>
      <c r="J44" s="4">
        <f t="shared" si="3"/>
        <v>27768.232039999999</v>
      </c>
      <c r="K44" s="4">
        <f t="shared" si="4"/>
        <v>-5742.6233900000007</v>
      </c>
      <c r="L44" s="1"/>
    </row>
    <row r="45" spans="1:12" ht="63.75" x14ac:dyDescent="0.25">
      <c r="A45" s="2"/>
      <c r="B45" s="10" t="s">
        <v>37</v>
      </c>
      <c r="C45" s="3" t="s">
        <v>13</v>
      </c>
      <c r="D45" s="18">
        <v>0</v>
      </c>
      <c r="E45" s="13">
        <f t="shared" si="0"/>
        <v>0</v>
      </c>
      <c r="F45" s="18">
        <v>-13179394.4</v>
      </c>
      <c r="G45" s="4">
        <f t="shared" si="1"/>
        <v>-13179.394400000001</v>
      </c>
      <c r="H45" s="4" t="s">
        <v>91</v>
      </c>
      <c r="I45" s="14">
        <v>-2776878.26</v>
      </c>
      <c r="J45" s="4">
        <f t="shared" si="3"/>
        <v>-2776.87826</v>
      </c>
      <c r="K45" s="4">
        <f t="shared" si="4"/>
        <v>-10402.516140000002</v>
      </c>
      <c r="L45" s="1"/>
    </row>
    <row r="46" spans="1:12" x14ac:dyDescent="0.25">
      <c r="L46" s="1"/>
    </row>
    <row r="47" spans="1:12" x14ac:dyDescent="0.25">
      <c r="L47" s="1"/>
    </row>
  </sheetData>
  <autoFilter ref="B4:F45"/>
  <mergeCells count="3">
    <mergeCell ref="A3:F3"/>
    <mergeCell ref="A1:F1"/>
    <mergeCell ref="A2:K2"/>
  </mergeCells>
  <pageMargins left="0.70866141732283472" right="0.70866141732283472" top="0.39370078740157483" bottom="0.19" header="0.31496062992125984" footer="0.16"/>
  <pageSetup paperSize="9" scale="60" fitToHeight="0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Викьлровна</cp:lastModifiedBy>
  <cp:lastPrinted>2021-04-28T11:38:00Z</cp:lastPrinted>
  <dcterms:created xsi:type="dcterms:W3CDTF">2019-04-11T09:26:29Z</dcterms:created>
  <dcterms:modified xsi:type="dcterms:W3CDTF">2021-04-28T11:41:48Z</dcterms:modified>
</cp:coreProperties>
</file>