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МБТ!$A$1:$F$32</definedName>
  </definedNames>
  <calcPr calcId="125725"/>
</workbook>
</file>

<file path=xl/calcChain.xml><?xml version="1.0" encoding="utf-8"?>
<calcChain xmlns="http://schemas.openxmlformats.org/spreadsheetml/2006/main">
  <c r="B34" i="1"/>
  <c r="F28"/>
  <c r="E28"/>
  <c r="D28"/>
  <c r="C28"/>
  <c r="F27"/>
  <c r="E27"/>
  <c r="D27"/>
  <c r="C2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D7"/>
  <c r="E7"/>
  <c r="F7"/>
  <c r="C7"/>
  <c r="F29" l="1"/>
  <c r="E29"/>
  <c r="F25"/>
  <c r="C29"/>
  <c r="E25"/>
  <c r="C25" l="1"/>
  <c r="C32" s="1"/>
  <c r="F32"/>
  <c r="E32"/>
  <c r="B12" l="1"/>
  <c r="B18"/>
  <c r="B15"/>
  <c r="B10"/>
  <c r="B21" l="1"/>
  <c r="B22"/>
  <c r="B13" l="1"/>
  <c r="B28" l="1"/>
  <c r="B17" l="1"/>
  <c r="B8"/>
  <c r="D29" l="1"/>
  <c r="B27"/>
  <c r="B29" s="1"/>
  <c r="B20" l="1"/>
  <c r="B19" l="1"/>
  <c r="B23"/>
  <c r="B14"/>
  <c r="B16"/>
  <c r="B24"/>
  <c r="B11"/>
  <c r="B7" l="1"/>
  <c r="B9" l="1"/>
  <c r="B25" s="1"/>
  <c r="B32" s="1"/>
  <c r="D25"/>
  <c r="D32" s="1"/>
</calcChain>
</file>

<file path=xl/sharedStrings.xml><?xml version="1.0" encoding="utf-8"?>
<sst xmlns="http://schemas.openxmlformats.org/spreadsheetml/2006/main" count="32" uniqueCount="32">
  <si>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</si>
  <si>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</si>
  <si>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</si>
  <si>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</si>
  <si>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</si>
  <si>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</si>
  <si>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</si>
  <si>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</si>
  <si>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</si>
  <si>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</si>
  <si>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</si>
  <si>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</si>
  <si>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</si>
  <si>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</si>
  <si>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</si>
  <si>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</si>
  <si>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</si>
  <si>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</si>
  <si>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</si>
  <si>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</si>
  <si>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</si>
  <si>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</si>
  <si>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</si>
  <si>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</si>
  <si>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</si>
  <si>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</si>
  <si>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</si>
  <si>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</si>
  <si>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</si>
  <si>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</si>
  <si>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</si>
  <si>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В   I  ПОЛУГОДИИ  2020 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</si>
</sst>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/>
    <xf numFmtId="0" fontId="2" fillId="0" borderId="1" xfId="0" applyFont="1" applyBorder="1" applyAlignment="1">
      <alignment horizontal="left"/>
    </xf>
    <xf numFmtId="164" fontId="3" fillId="0" borderId="6" xfId="1" applyNumberFormat="1" applyFont="1" applyBorder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164" fontId="3" fillId="0" borderId="9" xfId="1" applyNumberFormat="1" applyFont="1" applyBorder="1"/>
    <xf numFmtId="164" fontId="2" fillId="0" borderId="0" xfId="1" applyNumberFormat="1" applyFont="1"/>
    <xf numFmtId="0" fontId="2" fillId="0" borderId="4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5" xfId="0" applyNumberFormat="1" applyFont="1" applyBorder="1"/>
    <xf numFmtId="164" fontId="2" fillId="0" borderId="14" xfId="0" applyNumberFormat="1" applyFont="1" applyBorder="1"/>
    <xf numFmtId="164" fontId="3" fillId="0" borderId="15" xfId="1" applyNumberFormat="1" applyFont="1" applyBorder="1"/>
    <xf numFmtId="164" fontId="2" fillId="0" borderId="14" xfId="1" applyNumberFormat="1" applyFont="1" applyBorder="1"/>
    <xf numFmtId="164" fontId="3" fillId="0" borderId="1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6" xfId="1" applyNumberFormat="1" applyFont="1" applyBorder="1"/>
    <xf numFmtId="164" fontId="3" fillId="0" borderId="1" xfId="1" applyNumberFormat="1" applyFont="1" applyBorder="1"/>
    <xf numFmtId="164" fontId="3" fillId="0" borderId="17" xfId="1" applyNumberFormat="1" applyFont="1" applyBorder="1"/>
    <xf numFmtId="164" fontId="3" fillId="0" borderId="18" xfId="1" applyNumberFormat="1" applyFont="1" applyBorder="1"/>
    <xf numFmtId="0" fontId="2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" xfId="0" applyNumberFormat="1" applyFont="1" applyBorder="1"/>
    <xf numFmtId="0" fontId="2" fillId="0" borderId="22" xfId="0" applyFont="1" applyBorder="1" applyAlignment="1">
      <alignment horizontal="center" vertical="center" wrapText="1"/>
    </xf>
    <xf numFmtId="164" fontId="3" fillId="0" borderId="23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3" fillId="0" borderId="26" xfId="0" applyNumberFormat="1" applyFont="1" applyBorder="1"/>
    <xf numFmtId="43" fontId="4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1/1/&#1084;&#1086;&#1077;/_&#1087;&#1077;&#1095;&#1072;&#1090;&#1072;&#1090;&#1100;/&#1055;&#1088;&#1086;&#1074;&#1077;&#1088;&#1086;&#1095;&#1085;&#1072;&#1103;%20%20&#1090;&#1072;&#1073;&#1083;&#1080;&#1094;&#1072;%20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Субсидия"/>
      <sheetName val="Нераспределенные  иные  МБТ"/>
      <sheetName val="субсидия  ВР 522"/>
      <sheetName val="Федеральная  субсидия"/>
    </sheetNames>
    <sheetDataSet>
      <sheetData sheetId="0"/>
      <sheetData sheetId="1"/>
      <sheetData sheetId="2"/>
      <sheetData sheetId="3"/>
      <sheetData sheetId="4">
        <row r="11">
          <cell r="AG11">
            <v>49858800</v>
          </cell>
          <cell r="AH11">
            <v>11280802.449999999</v>
          </cell>
          <cell r="AI11">
            <v>97009987.469999999</v>
          </cell>
          <cell r="AJ11">
            <v>0</v>
          </cell>
        </row>
        <row r="12">
          <cell r="AG12">
            <v>105166076</v>
          </cell>
          <cell r="AH12">
            <v>70255118.349999994</v>
          </cell>
          <cell r="AI12">
            <v>416929849.88999999</v>
          </cell>
          <cell r="AJ12">
            <v>15000000</v>
          </cell>
        </row>
        <row r="13">
          <cell r="AG13">
            <v>70644900</v>
          </cell>
          <cell r="AH13">
            <v>59130884.769999996</v>
          </cell>
          <cell r="AI13">
            <v>204881082.47</v>
          </cell>
          <cell r="AJ13">
            <v>0</v>
          </cell>
        </row>
        <row r="14">
          <cell r="AG14">
            <v>44053395</v>
          </cell>
          <cell r="AH14">
            <v>11556087.300000001</v>
          </cell>
          <cell r="AI14">
            <v>214357133.00999999</v>
          </cell>
          <cell r="AJ14">
            <v>0</v>
          </cell>
        </row>
        <row r="15">
          <cell r="AG15">
            <v>62409352</v>
          </cell>
          <cell r="AH15">
            <v>32725608.839999996</v>
          </cell>
          <cell r="AI15">
            <v>213895434.88</v>
          </cell>
          <cell r="AJ15">
            <v>0</v>
          </cell>
        </row>
        <row r="16">
          <cell r="AG16">
            <v>70108350</v>
          </cell>
          <cell r="AH16">
            <v>58500104.120000005</v>
          </cell>
          <cell r="AI16">
            <v>128247226.53</v>
          </cell>
          <cell r="AJ16">
            <v>0</v>
          </cell>
        </row>
        <row r="17">
          <cell r="AG17">
            <v>54667430</v>
          </cell>
          <cell r="AH17">
            <v>38947880.870000005</v>
          </cell>
          <cell r="AI17">
            <v>204832846.09</v>
          </cell>
          <cell r="AJ17">
            <v>0</v>
          </cell>
        </row>
        <row r="18">
          <cell r="AG18">
            <v>70187070</v>
          </cell>
          <cell r="AH18">
            <v>28519284.020000003</v>
          </cell>
          <cell r="AI18">
            <v>205400834.25</v>
          </cell>
          <cell r="AJ18">
            <v>0</v>
          </cell>
        </row>
        <row r="19">
          <cell r="AG19">
            <v>81511433.75999999</v>
          </cell>
          <cell r="AH19">
            <v>38108370.980000004</v>
          </cell>
          <cell r="AI19">
            <v>126030625.66</v>
          </cell>
          <cell r="AJ19">
            <v>0</v>
          </cell>
        </row>
        <row r="20">
          <cell r="AG20">
            <v>26538125</v>
          </cell>
          <cell r="AH20">
            <v>14477086.350000001</v>
          </cell>
          <cell r="AI20">
            <v>110937521.73</v>
          </cell>
          <cell r="AJ20">
            <v>0</v>
          </cell>
        </row>
        <row r="21">
          <cell r="AG21">
            <v>64318397.370000005</v>
          </cell>
          <cell r="AH21">
            <v>36429014.900000006</v>
          </cell>
          <cell r="AI21">
            <v>233663495.78</v>
          </cell>
          <cell r="AJ21">
            <v>0</v>
          </cell>
        </row>
        <row r="22">
          <cell r="AG22">
            <v>50360135</v>
          </cell>
          <cell r="AH22">
            <v>8845978.25</v>
          </cell>
          <cell r="AI22">
            <v>141887609.59999999</v>
          </cell>
          <cell r="AJ22">
            <v>0</v>
          </cell>
        </row>
        <row r="23">
          <cell r="AG23">
            <v>37061350</v>
          </cell>
          <cell r="AH23">
            <v>56211993.950000003</v>
          </cell>
          <cell r="AI23">
            <v>373391616.79000002</v>
          </cell>
          <cell r="AJ23">
            <v>0</v>
          </cell>
        </row>
        <row r="24">
          <cell r="AG24">
            <v>45065000</v>
          </cell>
          <cell r="AH24">
            <v>23826383.100000005</v>
          </cell>
          <cell r="AI24">
            <v>128320703.43000001</v>
          </cell>
          <cell r="AJ24">
            <v>0</v>
          </cell>
        </row>
        <row r="25">
          <cell r="AG25">
            <v>42272550</v>
          </cell>
          <cell r="AH25">
            <v>38314495.289999999</v>
          </cell>
          <cell r="AI25">
            <v>184130063.06999999</v>
          </cell>
          <cell r="AJ25">
            <v>0</v>
          </cell>
        </row>
        <row r="26">
          <cell r="AG26">
            <v>387367211</v>
          </cell>
          <cell r="AH26">
            <v>394543813.43000001</v>
          </cell>
          <cell r="AI26">
            <v>250804566.61000001</v>
          </cell>
          <cell r="AJ26">
            <v>0</v>
          </cell>
        </row>
        <row r="27">
          <cell r="AG27">
            <v>47787400</v>
          </cell>
          <cell r="AH27">
            <v>14379490.030000001</v>
          </cell>
          <cell r="AI27">
            <v>165939975.81999999</v>
          </cell>
          <cell r="AJ27">
            <v>0</v>
          </cell>
        </row>
        <row r="28">
          <cell r="AG28">
            <v>76333500</v>
          </cell>
          <cell r="AH28">
            <v>27423501.460000001</v>
          </cell>
          <cell r="AI28">
            <v>183239473.34999999</v>
          </cell>
          <cell r="AJ28">
            <v>749900</v>
          </cell>
        </row>
        <row r="31">
          <cell r="AG31">
            <v>172098354</v>
          </cell>
          <cell r="AH31">
            <v>52822210.969999999</v>
          </cell>
          <cell r="AI31">
            <v>463434152.83999997</v>
          </cell>
          <cell r="AJ31">
            <v>58103656.670000002</v>
          </cell>
        </row>
        <row r="32">
          <cell r="AG32">
            <v>235627326</v>
          </cell>
          <cell r="AH32">
            <v>803832686.84000015</v>
          </cell>
          <cell r="AI32">
            <v>2593521320.0100002</v>
          </cell>
          <cell r="AJ32">
            <v>119521428.41000001</v>
          </cell>
        </row>
        <row r="36">
          <cell r="AF36">
            <v>10447797455.760002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4"/>
  <sheetViews>
    <sheetView tabSelected="1" topLeftCell="A2" zoomScale="95" zoomScaleNormal="80" workbookViewId="0">
      <pane xSplit="1" ySplit="5" topLeftCell="B25" activePane="bottomRight" state="frozen"/>
      <selection activeCell="A2" sqref="A2"/>
      <selection pane="topRight" activeCell="C2" sqref="C2"/>
      <selection pane="bottomLeft" activeCell="A8" sqref="A8"/>
      <selection pane="bottomRight" activeCell="B35" sqref="B35"/>
    </sheetView>
  </sheetViews>
  <sheetFormatPr defaultColWidth="9.08984375" defaultRowHeight="13"/>
  <cols>
    <col min="1" max="1" width="24.90625" style="1" customWidth="1"/>
    <col min="2" max="2" width="16.453125" style="1" customWidth="1"/>
    <col min="3" max="4" width="15.08984375" style="1" customWidth="1"/>
    <col min="5" max="5" width="15.54296875" style="1" customWidth="1"/>
    <col min="6" max="6" width="17.453125" style="1" customWidth="1"/>
    <col min="7" max="16384" width="9.08984375" style="1"/>
  </cols>
  <sheetData>
    <row r="1" spans="1:7">
      <c r="B1" s="9"/>
      <c r="C1" s="9"/>
    </row>
    <row r="2" spans="1:7" ht="36" customHeight="1">
      <c r="A2" s="48" t="s">
        <v>31</v>
      </c>
      <c r="B2" s="48"/>
      <c r="C2" s="48"/>
      <c r="D2" s="48"/>
      <c r="E2" s="48"/>
      <c r="F2" s="48"/>
    </row>
    <row r="4" spans="1:7" ht="13.5" thickBot="1">
      <c r="F4" s="1" t="s">
        <v>0</v>
      </c>
    </row>
    <row r="5" spans="1:7" ht="13.5" thickBot="1">
      <c r="A5" s="49" t="s">
        <v>1</v>
      </c>
      <c r="B5" s="43" t="s">
        <v>2</v>
      </c>
      <c r="C5" s="45" t="s">
        <v>3</v>
      </c>
      <c r="D5" s="46"/>
      <c r="E5" s="46"/>
      <c r="F5" s="47"/>
      <c r="G5" s="15"/>
    </row>
    <row r="6" spans="1:7" ht="39.5" thickBot="1">
      <c r="A6" s="50"/>
      <c r="B6" s="44"/>
      <c r="C6" s="31" t="s">
        <v>4</v>
      </c>
      <c r="D6" s="42" t="s">
        <v>6</v>
      </c>
      <c r="E6" s="36" t="s">
        <v>5</v>
      </c>
      <c r="F6" s="42" t="s">
        <v>30</v>
      </c>
      <c r="G6" s="11"/>
    </row>
    <row r="7" spans="1:7" ht="21" customHeight="1">
      <c r="A7" s="14" t="s">
        <v>7</v>
      </c>
      <c r="B7" s="24">
        <f t="shared" ref="B7:B24" si="0">SUM(C7:F7)</f>
        <v>158149.58992</v>
      </c>
      <c r="C7" s="27">
        <f>'[1]Район  и  поселения'!AG11/1000</f>
        <v>49858.8</v>
      </c>
      <c r="D7" s="12">
        <f>'[1]Район  и  поселения'!AH11/1000</f>
        <v>11280.802449999999</v>
      </c>
      <c r="E7" s="37">
        <f>'[1]Район  и  поселения'!AI11/1000</f>
        <v>97009.987469999993</v>
      </c>
      <c r="F7" s="12">
        <f>'[1]Район  и  поселения'!AJ11/1000</f>
        <v>0</v>
      </c>
      <c r="G7" s="15"/>
    </row>
    <row r="8" spans="1:7" ht="21" customHeight="1">
      <c r="A8" s="2" t="s">
        <v>8</v>
      </c>
      <c r="B8" s="25">
        <f t="shared" si="0"/>
        <v>607351.04423999996</v>
      </c>
      <c r="C8" s="28">
        <f>'[1]Район  и  поселения'!AG12/1000</f>
        <v>105166.076</v>
      </c>
      <c r="D8" s="8">
        <f>'[1]Район  и  поселения'!AH12/1000</f>
        <v>70255.11834999999</v>
      </c>
      <c r="E8" s="38">
        <f>'[1]Район  и  поселения'!AI12/1000</f>
        <v>416929.84989000001</v>
      </c>
      <c r="F8" s="8">
        <f>'[1]Район  и  поселения'!AJ12/1000</f>
        <v>15000</v>
      </c>
      <c r="G8" s="15"/>
    </row>
    <row r="9" spans="1:7" ht="21" customHeight="1">
      <c r="A9" s="2" t="s">
        <v>9</v>
      </c>
      <c r="B9" s="25">
        <f t="shared" si="0"/>
        <v>334656.86723999999</v>
      </c>
      <c r="C9" s="28">
        <f>'[1]Район  и  поселения'!AG13/1000</f>
        <v>70644.899999999994</v>
      </c>
      <c r="D9" s="8">
        <f>'[1]Район  и  поселения'!AH13/1000</f>
        <v>59130.884769999997</v>
      </c>
      <c r="E9" s="38">
        <f>'[1]Район  и  поселения'!AI13/1000</f>
        <v>204881.08246999999</v>
      </c>
      <c r="F9" s="8">
        <f>'[1]Район  и  поселения'!AJ13/1000</f>
        <v>0</v>
      </c>
      <c r="G9" s="15"/>
    </row>
    <row r="10" spans="1:7" ht="21" customHeight="1">
      <c r="A10" s="2" t="s">
        <v>10</v>
      </c>
      <c r="B10" s="25">
        <f t="shared" si="0"/>
        <v>269966.61530999996</v>
      </c>
      <c r="C10" s="28">
        <f>'[1]Район  и  поселения'!AG14/1000</f>
        <v>44053.394999999997</v>
      </c>
      <c r="D10" s="8">
        <f>'[1]Район  и  поселения'!AH14/1000</f>
        <v>11556.087300000001</v>
      </c>
      <c r="E10" s="38">
        <f>'[1]Район  и  поселения'!AI14/1000</f>
        <v>214357.13300999999</v>
      </c>
      <c r="F10" s="8">
        <f>'[1]Район  и  поселения'!AJ14/1000</f>
        <v>0</v>
      </c>
      <c r="G10" s="15"/>
    </row>
    <row r="11" spans="1:7" ht="21" customHeight="1">
      <c r="A11" s="2" t="s">
        <v>11</v>
      </c>
      <c r="B11" s="25">
        <f t="shared" si="0"/>
        <v>309030.39571999997</v>
      </c>
      <c r="C11" s="28">
        <f>'[1]Район  и  поселения'!AG15/1000</f>
        <v>62409.351999999999</v>
      </c>
      <c r="D11" s="8">
        <f>'[1]Район  и  поселения'!AH15/1000</f>
        <v>32725.608839999997</v>
      </c>
      <c r="E11" s="38">
        <f>'[1]Район  и  поселения'!AI15/1000</f>
        <v>213895.43487999999</v>
      </c>
      <c r="F11" s="8">
        <f>'[1]Район  и  поселения'!AJ15/1000</f>
        <v>0</v>
      </c>
      <c r="G11" s="15"/>
    </row>
    <row r="12" spans="1:7" ht="21" customHeight="1">
      <c r="A12" s="2" t="s">
        <v>12</v>
      </c>
      <c r="B12" s="25">
        <f t="shared" si="0"/>
        <v>256855.68064999999</v>
      </c>
      <c r="C12" s="28">
        <f>'[1]Район  и  поселения'!AG16/1000</f>
        <v>70108.350000000006</v>
      </c>
      <c r="D12" s="8">
        <f>'[1]Район  и  поселения'!AH16/1000</f>
        <v>58500.104120000004</v>
      </c>
      <c r="E12" s="38">
        <f>'[1]Район  и  поселения'!AI16/1000</f>
        <v>128247.22653</v>
      </c>
      <c r="F12" s="8">
        <f>'[1]Район  и  поселения'!AJ16/1000</f>
        <v>0</v>
      </c>
      <c r="G12" s="15"/>
    </row>
    <row r="13" spans="1:7" ht="21" customHeight="1">
      <c r="A13" s="2" t="s">
        <v>13</v>
      </c>
      <c r="B13" s="25">
        <f t="shared" si="0"/>
        <v>298448.15696000005</v>
      </c>
      <c r="C13" s="28">
        <f>'[1]Район  и  поселения'!AG17/1000</f>
        <v>54667.43</v>
      </c>
      <c r="D13" s="8">
        <f>'[1]Район  и  поселения'!AH17/1000</f>
        <v>38947.880870000008</v>
      </c>
      <c r="E13" s="38">
        <f>'[1]Район  и  поселения'!AI17/1000</f>
        <v>204832.84609000001</v>
      </c>
      <c r="F13" s="8">
        <f>'[1]Район  и  поселения'!AJ17/1000</f>
        <v>0</v>
      </c>
      <c r="G13" s="15"/>
    </row>
    <row r="14" spans="1:7" ht="21" customHeight="1">
      <c r="A14" s="2" t="s">
        <v>14</v>
      </c>
      <c r="B14" s="25">
        <f t="shared" si="0"/>
        <v>304107.18827000004</v>
      </c>
      <c r="C14" s="28">
        <f>'[1]Район  и  поселения'!AG18/1000</f>
        <v>70187.070000000007</v>
      </c>
      <c r="D14" s="8">
        <f>'[1]Район  и  поселения'!AH18/1000</f>
        <v>28519.284020000003</v>
      </c>
      <c r="E14" s="38">
        <f>'[1]Район  и  поселения'!AI18/1000</f>
        <v>205400.83425000001</v>
      </c>
      <c r="F14" s="8">
        <f>'[1]Район  и  поселения'!AJ18/1000</f>
        <v>0</v>
      </c>
      <c r="G14" s="15"/>
    </row>
    <row r="15" spans="1:7" ht="21" customHeight="1">
      <c r="A15" s="2" t="s">
        <v>15</v>
      </c>
      <c r="B15" s="25">
        <f t="shared" si="0"/>
        <v>245650.43039999998</v>
      </c>
      <c r="C15" s="28">
        <f>'[1]Район  и  поселения'!AG19/1000</f>
        <v>81511.433759999985</v>
      </c>
      <c r="D15" s="8">
        <f>'[1]Район  и  поселения'!AH19/1000</f>
        <v>38108.370980000007</v>
      </c>
      <c r="E15" s="38">
        <f>'[1]Район  и  поселения'!AI19/1000</f>
        <v>126030.62565999999</v>
      </c>
      <c r="F15" s="8">
        <f>'[1]Район  и  поселения'!AJ19/1000</f>
        <v>0</v>
      </c>
      <c r="G15" s="15"/>
    </row>
    <row r="16" spans="1:7" ht="21" customHeight="1">
      <c r="A16" s="2" t="s">
        <v>16</v>
      </c>
      <c r="B16" s="25">
        <f t="shared" si="0"/>
        <v>151952.73308000001</v>
      </c>
      <c r="C16" s="28">
        <f>'[1]Район  и  поселения'!AG20/1000</f>
        <v>26538.125</v>
      </c>
      <c r="D16" s="8">
        <f>'[1]Район  и  поселения'!AH20/1000</f>
        <v>14477.086350000001</v>
      </c>
      <c r="E16" s="38">
        <f>'[1]Район  и  поселения'!AI20/1000</f>
        <v>110937.52173000001</v>
      </c>
      <c r="F16" s="8">
        <f>'[1]Район  и  поселения'!AJ20/1000</f>
        <v>0</v>
      </c>
      <c r="G16" s="15"/>
    </row>
    <row r="17" spans="1:7" ht="21" customHeight="1">
      <c r="A17" s="2" t="s">
        <v>17</v>
      </c>
      <c r="B17" s="25">
        <f t="shared" si="0"/>
        <v>334410.90805000003</v>
      </c>
      <c r="C17" s="28">
        <f>'[1]Район  и  поселения'!AG21/1000</f>
        <v>64318.397370000006</v>
      </c>
      <c r="D17" s="8">
        <f>'[1]Район  и  поселения'!AH21/1000</f>
        <v>36429.014900000009</v>
      </c>
      <c r="E17" s="38">
        <f>'[1]Район  и  поселения'!AI21/1000</f>
        <v>233663.49578</v>
      </c>
      <c r="F17" s="8">
        <f>'[1]Район  и  поселения'!AJ21/1000</f>
        <v>0</v>
      </c>
      <c r="G17" s="15"/>
    </row>
    <row r="18" spans="1:7" ht="21" customHeight="1">
      <c r="A18" s="2" t="s">
        <v>18</v>
      </c>
      <c r="B18" s="25">
        <f t="shared" si="0"/>
        <v>201093.72284999999</v>
      </c>
      <c r="C18" s="28">
        <f>'[1]Район  и  поселения'!AG22/1000</f>
        <v>50360.135000000002</v>
      </c>
      <c r="D18" s="8">
        <f>'[1]Район  и  поселения'!AH22/1000</f>
        <v>8845.9782500000001</v>
      </c>
      <c r="E18" s="38">
        <f>'[1]Район  и  поселения'!AI22/1000</f>
        <v>141887.6096</v>
      </c>
      <c r="F18" s="8">
        <f>'[1]Район  и  поселения'!AJ22/1000</f>
        <v>0</v>
      </c>
      <c r="G18" s="15"/>
    </row>
    <row r="19" spans="1:7" ht="21" customHeight="1">
      <c r="A19" s="2" t="s">
        <v>19</v>
      </c>
      <c r="B19" s="25">
        <f t="shared" si="0"/>
        <v>466664.96074000001</v>
      </c>
      <c r="C19" s="28">
        <f>'[1]Район  и  поселения'!AG23/1000</f>
        <v>37061.35</v>
      </c>
      <c r="D19" s="8">
        <f>'[1]Район  и  поселения'!AH23/1000</f>
        <v>56211.993950000004</v>
      </c>
      <c r="E19" s="38">
        <f>'[1]Район  и  поселения'!AI23/1000</f>
        <v>373391.61679</v>
      </c>
      <c r="F19" s="8">
        <f>'[1]Район  и  поселения'!AJ23/1000</f>
        <v>0</v>
      </c>
      <c r="G19" s="15"/>
    </row>
    <row r="20" spans="1:7" ht="21" customHeight="1">
      <c r="A20" s="2" t="s">
        <v>20</v>
      </c>
      <c r="B20" s="25">
        <f t="shared" si="0"/>
        <v>197212.08653000003</v>
      </c>
      <c r="C20" s="28">
        <f>'[1]Район  и  поселения'!AG24/1000</f>
        <v>45065</v>
      </c>
      <c r="D20" s="8">
        <f>'[1]Район  и  поселения'!AH24/1000</f>
        <v>23826.383100000006</v>
      </c>
      <c r="E20" s="38">
        <f>'[1]Район  и  поселения'!AI24/1000</f>
        <v>128320.70343000001</v>
      </c>
      <c r="F20" s="8">
        <f>'[1]Район  и  поселения'!AJ24/1000</f>
        <v>0</v>
      </c>
      <c r="G20" s="15"/>
    </row>
    <row r="21" spans="1:7" ht="21" customHeight="1">
      <c r="A21" s="2" t="s">
        <v>21</v>
      </c>
      <c r="B21" s="25">
        <f t="shared" si="0"/>
        <v>264717.10836000001</v>
      </c>
      <c r="C21" s="28">
        <f>'[1]Район  и  поселения'!AG25/1000</f>
        <v>42272.55</v>
      </c>
      <c r="D21" s="8">
        <f>'[1]Район  и  поселения'!AH25/1000</f>
        <v>38314.495289999999</v>
      </c>
      <c r="E21" s="38">
        <f>'[1]Район  и  поселения'!AI25/1000</f>
        <v>184130.06307</v>
      </c>
      <c r="F21" s="8">
        <f>'[1]Район  и  поселения'!AJ25/1000</f>
        <v>0</v>
      </c>
      <c r="G21" s="15"/>
    </row>
    <row r="22" spans="1:7" ht="21" customHeight="1">
      <c r="A22" s="2" t="s">
        <v>22</v>
      </c>
      <c r="B22" s="25">
        <f t="shared" si="0"/>
        <v>1032715.59104</v>
      </c>
      <c r="C22" s="28">
        <f>'[1]Район  и  поселения'!AG26/1000</f>
        <v>387367.21100000001</v>
      </c>
      <c r="D22" s="8">
        <f>'[1]Район  и  поселения'!AH26/1000</f>
        <v>394543.81342999998</v>
      </c>
      <c r="E22" s="38">
        <f>'[1]Район  и  поселения'!AI26/1000</f>
        <v>250804.56661000001</v>
      </c>
      <c r="F22" s="8">
        <f>'[1]Район  и  поселения'!AJ26/1000</f>
        <v>0</v>
      </c>
      <c r="G22" s="15"/>
    </row>
    <row r="23" spans="1:7" ht="21" customHeight="1">
      <c r="A23" s="2" t="s">
        <v>23</v>
      </c>
      <c r="B23" s="25">
        <f t="shared" si="0"/>
        <v>228106.86585</v>
      </c>
      <c r="C23" s="28">
        <f>'[1]Район  и  поселения'!AG27/1000</f>
        <v>47787.4</v>
      </c>
      <c r="D23" s="8">
        <f>'[1]Район  и  поселения'!AH27/1000</f>
        <v>14379.490030000001</v>
      </c>
      <c r="E23" s="38">
        <f>'[1]Район  и  поселения'!AI27/1000</f>
        <v>165939.97581999999</v>
      </c>
      <c r="F23" s="8">
        <f>'[1]Район  и  поселения'!AJ27/1000</f>
        <v>0</v>
      </c>
      <c r="G23" s="15"/>
    </row>
    <row r="24" spans="1:7" ht="21" customHeight="1" thickBot="1">
      <c r="A24" s="3" t="s">
        <v>24</v>
      </c>
      <c r="B24" s="26">
        <f t="shared" si="0"/>
        <v>287746.37481000001</v>
      </c>
      <c r="C24" s="29">
        <f>'[1]Район  и  поселения'!AG28/1000</f>
        <v>76333.5</v>
      </c>
      <c r="D24" s="30">
        <f>'[1]Район  и  поселения'!AH28/1000</f>
        <v>27423.501459999999</v>
      </c>
      <c r="E24" s="39">
        <f>'[1]Район  и  поселения'!AI28/1000</f>
        <v>183239.47334999999</v>
      </c>
      <c r="F24" s="30">
        <f>'[1]Район  и  поселения'!AJ28/1000</f>
        <v>749.9</v>
      </c>
      <c r="G24" s="15"/>
    </row>
    <row r="25" spans="1:7" ht="21" customHeight="1" thickBot="1">
      <c r="A25" s="4" t="s">
        <v>25</v>
      </c>
      <c r="B25" s="19">
        <f>SUM(B7:B24)</f>
        <v>5948836.3200200005</v>
      </c>
      <c r="C25" s="33">
        <f>SUM(C7:C24)</f>
        <v>1385710.4751300002</v>
      </c>
      <c r="D25" s="32">
        <f>SUM(D7:D24)</f>
        <v>963475.89846000005</v>
      </c>
      <c r="E25" s="34">
        <f>SUM(E7:E24)</f>
        <v>3583900.0464300006</v>
      </c>
      <c r="F25" s="32">
        <f>SUM(F7:F24)</f>
        <v>15749.9</v>
      </c>
      <c r="G25" s="15"/>
    </row>
    <row r="26" spans="1:7" ht="21" customHeight="1">
      <c r="A26" s="5"/>
      <c r="B26" s="20"/>
      <c r="C26" s="22"/>
      <c r="D26" s="6"/>
      <c r="E26" s="22"/>
      <c r="F26" s="6"/>
      <c r="G26" s="15"/>
    </row>
    <row r="27" spans="1:7" ht="21" customHeight="1">
      <c r="A27" s="7" t="s">
        <v>26</v>
      </c>
      <c r="B27" s="17">
        <f>SUM(C27:F27)</f>
        <v>746458.37448000011</v>
      </c>
      <c r="C27" s="28">
        <f>'[1]Район  и  поселения'!AG31/1000</f>
        <v>172098.35399999999</v>
      </c>
      <c r="D27" s="8">
        <f>'[1]Район  и  поселения'!AH31/1000</f>
        <v>52822.21097</v>
      </c>
      <c r="E27" s="38">
        <f>'[1]Район  и  поселения'!AI31/1000</f>
        <v>463434.15284</v>
      </c>
      <c r="F27" s="8">
        <f>'[1]Район  и  поселения'!AJ31/1000</f>
        <v>58103.656670000004</v>
      </c>
      <c r="G27" s="15"/>
    </row>
    <row r="28" spans="1:7" ht="21" customHeight="1" thickBot="1">
      <c r="A28" s="3" t="s">
        <v>27</v>
      </c>
      <c r="B28" s="18">
        <f>SUM(C28:F28)</f>
        <v>3752502.7612600005</v>
      </c>
      <c r="C28" s="28">
        <f>'[1]Район  и  поселения'!AG32/1000</f>
        <v>235627.326</v>
      </c>
      <c r="D28" s="8">
        <f>'[1]Район  и  поселения'!AH32/1000</f>
        <v>803832.6868400001</v>
      </c>
      <c r="E28" s="38">
        <f>'[1]Район  и  поселения'!AI32/1000</f>
        <v>2593521.3200100004</v>
      </c>
      <c r="F28" s="8">
        <f>'[1]Район  и  поселения'!AJ32/1000</f>
        <v>119521.42841000001</v>
      </c>
      <c r="G28" s="15"/>
    </row>
    <row r="29" spans="1:7" ht="21" customHeight="1" thickBot="1">
      <c r="A29" s="10" t="s">
        <v>28</v>
      </c>
      <c r="B29" s="19">
        <f>SUM(B27:B28)</f>
        <v>4498961.1357400008</v>
      </c>
      <c r="C29" s="35">
        <f>SUM(C27:C28)</f>
        <v>407725.68</v>
      </c>
      <c r="D29" s="19">
        <f>SUM(D27:D28)</f>
        <v>856654.89781000011</v>
      </c>
      <c r="E29" s="40">
        <f>SUM(E27:E28)</f>
        <v>3056955.4728500005</v>
      </c>
      <c r="F29" s="19">
        <f>SUM(F27:F28)</f>
        <v>177625.08508000002</v>
      </c>
      <c r="G29" s="15"/>
    </row>
    <row r="30" spans="1:7" ht="21" customHeight="1">
      <c r="A30" s="10"/>
      <c r="B30" s="21"/>
      <c r="C30" s="13"/>
      <c r="D30" s="23"/>
      <c r="E30" s="13"/>
      <c r="F30" s="23"/>
      <c r="G30" s="15"/>
    </row>
    <row r="31" spans="1:7" ht="21" customHeight="1" thickBot="1">
      <c r="A31" s="16"/>
      <c r="B31" s="21"/>
      <c r="C31" s="13"/>
      <c r="D31" s="23"/>
      <c r="E31" s="13"/>
      <c r="F31" s="23"/>
      <c r="G31" s="15"/>
    </row>
    <row r="32" spans="1:7" ht="21" customHeight="1" thickBot="1">
      <c r="A32" s="4" t="s">
        <v>29</v>
      </c>
      <c r="B32" s="19">
        <f>B25+B29</f>
        <v>10447797.455760002</v>
      </c>
      <c r="C32" s="35">
        <f>C25+C29</f>
        <v>1793436.1551300001</v>
      </c>
      <c r="D32" s="19">
        <f>D25+D29</f>
        <v>1820130.7962700003</v>
      </c>
      <c r="E32" s="40">
        <f>E25+E29</f>
        <v>6640855.5192800015</v>
      </c>
      <c r="F32" s="19">
        <f>F25+F29</f>
        <v>193374.98508000001</v>
      </c>
      <c r="G32" s="15"/>
    </row>
    <row r="33" spans="2:2" hidden="1"/>
    <row r="34" spans="2:2">
      <c r="B34" s="41">
        <f>B32-'[1]Район  и  поселения'!$AF$36/1000</f>
        <v>0</v>
      </c>
    </row>
  </sheetData>
  <mergeCells count="4">
    <mergeCell ref="B5:B6"/>
    <mergeCell ref="C5:F5"/>
    <mergeCell ref="A2:F2"/>
    <mergeCell ref="A5:A6"/>
  </mergeCells>
  <phoneticPr fontId="0" type="noConversion"/>
  <pageMargins left="0.75" right="0.75" top="1" bottom="1" header="0.5" footer="0.5"/>
  <pageSetup paperSize="9" scale="84" orientation="portrait" r:id="rId1"/>
  <headerFooter alignWithMargins="0">
    <oddFooter>&amp;R&amp;Z&amp;F&amp;A</oddFooter>
  </headerFooter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2020-04-10T09:15:34Z</cp:lastPrinted>
  <dcterms:created xsi:type="dcterms:W3CDTF">2007-12-05T11:50:40Z</dcterms:created>
  <dcterms:modified xsi:type="dcterms:W3CDTF">2020-07-25T17:41:21Z</dcterms:modified>
</cp:coreProperties>
</file>