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МБТ!$A$1:$F$32</definedName>
  </definedNames>
  <calcPr calcId="125725"/>
</workbook>
</file>

<file path=xl/calcChain.xml><?xml version="1.0" encoding="utf-8"?>
<calcChain xmlns="http://schemas.openxmlformats.org/spreadsheetml/2006/main">
  <c r="F28" i="1"/>
  <c r="E28"/>
  <c r="D28"/>
  <c r="C28"/>
  <c r="F27"/>
  <c r="E27"/>
  <c r="D27"/>
  <c r="C2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F7"/>
  <c r="E7"/>
  <c r="D7"/>
  <c r="C7"/>
  <c r="F29" l="1"/>
  <c r="E29"/>
  <c r="F25"/>
  <c r="C29"/>
  <c r="E25"/>
  <c r="C25" l="1"/>
  <c r="C32" s="1"/>
  <c r="F32"/>
  <c r="E32"/>
  <c r="B12" l="1"/>
  <c r="B18"/>
  <c r="B15"/>
  <c r="B10"/>
  <c r="B21" l="1"/>
  <c r="B22"/>
  <c r="B13" l="1"/>
  <c r="B28" l="1"/>
  <c r="B17" l="1"/>
  <c r="B8"/>
  <c r="D29" l="1"/>
  <c r="B27"/>
  <c r="B29" s="1"/>
  <c r="B20" l="1"/>
  <c r="B19" l="1"/>
  <c r="B23"/>
  <c r="B14"/>
  <c r="B16"/>
  <c r="B24"/>
  <c r="B11"/>
  <c r="B7" l="1"/>
  <c r="B9" l="1"/>
  <c r="B25" s="1"/>
  <c r="B32" s="1"/>
  <c r="B34" s="1"/>
  <c r="D25"/>
  <c r="D32" s="1"/>
</calcChain>
</file>

<file path=xl/sharedStrings.xml><?xml version="1.0" encoding="utf-8"?>
<sst xmlns="http://schemas.openxmlformats.org/spreadsheetml/2006/main" count="32" uniqueCount="32">
  <si>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</si>
  <si>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</si>
  <si>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</si>
  <si>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</si>
  <si>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</si>
  <si>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</si>
  <si>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</si>
  <si>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</si>
  <si>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</si>
  <si>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</si>
  <si>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</si>
  <si>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</si>
  <si>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</si>
  <si>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</si>
  <si>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</si>
  <si>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</si>
  <si>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</si>
  <si>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</si>
  <si>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</si>
  <si>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</si>
  <si>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</si>
  <si>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</si>
  <si>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</si>
  <si>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</si>
  <si>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</si>
  <si>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</si>
  <si>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</si>
  <si>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</si>
  <si>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</si>
  <si>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</si>
  <si>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</si>
  <si>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В   I  КВАРТАЛЕ  2020 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</si>
</sst>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/>
    <xf numFmtId="0" fontId="2" fillId="0" borderId="1" xfId="0" applyFont="1" applyBorder="1" applyAlignment="1">
      <alignment horizontal="left"/>
    </xf>
    <xf numFmtId="164" fontId="3" fillId="0" borderId="6" xfId="1" applyNumberFormat="1" applyFont="1" applyBorder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164" fontId="3" fillId="0" borderId="9" xfId="1" applyNumberFormat="1" applyFont="1" applyBorder="1"/>
    <xf numFmtId="164" fontId="2" fillId="0" borderId="0" xfId="1" applyNumberFormat="1" applyFont="1"/>
    <xf numFmtId="0" fontId="2" fillId="0" borderId="4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5" xfId="0" applyNumberFormat="1" applyFont="1" applyBorder="1"/>
    <xf numFmtId="164" fontId="2" fillId="0" borderId="14" xfId="0" applyNumberFormat="1" applyFont="1" applyBorder="1"/>
    <xf numFmtId="164" fontId="3" fillId="0" borderId="15" xfId="1" applyNumberFormat="1" applyFont="1" applyBorder="1"/>
    <xf numFmtId="164" fontId="2" fillId="0" borderId="14" xfId="1" applyNumberFormat="1" applyFont="1" applyBorder="1"/>
    <xf numFmtId="164" fontId="3" fillId="0" borderId="1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6" xfId="1" applyNumberFormat="1" applyFont="1" applyBorder="1"/>
    <xf numFmtId="164" fontId="3" fillId="0" borderId="1" xfId="1" applyNumberFormat="1" applyFont="1" applyBorder="1"/>
    <xf numFmtId="164" fontId="3" fillId="0" borderId="17" xfId="1" applyNumberFormat="1" applyFont="1" applyBorder="1"/>
    <xf numFmtId="164" fontId="3" fillId="0" borderId="18" xfId="1" applyNumberFormat="1" applyFont="1" applyBorder="1"/>
    <xf numFmtId="0" fontId="2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" xfId="0" applyNumberFormat="1" applyFont="1" applyBorder="1"/>
    <xf numFmtId="0" fontId="2" fillId="0" borderId="22" xfId="0" applyFont="1" applyBorder="1" applyAlignment="1">
      <alignment horizontal="center" vertical="center" wrapText="1"/>
    </xf>
    <xf numFmtId="164" fontId="3" fillId="0" borderId="23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3" fillId="0" borderId="26" xfId="0" applyNumberFormat="1" applyFont="1" applyBorder="1"/>
    <xf numFmtId="43" fontId="4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0%20%20&#1043;&#1054;&#1044;/&#1055;&#1088;&#1086;&#1074;&#1077;&#1088;&#1086;&#1095;&#1085;&#1072;&#1103;%20%20&#1090;&#1072;&#1073;&#1083;&#1080;&#1094;&#1072;%20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Субсидия"/>
      <sheetName val="Нераспределенные  иные  МБТ"/>
      <sheetName val="субсидия  ВР 522"/>
      <sheetName val="Федеральная  субсидия"/>
      <sheetName val="Нераспределенная  субсидия"/>
    </sheetNames>
    <sheetDataSet>
      <sheetData sheetId="0">
        <row r="12">
          <cell r="G12">
            <v>10812000</v>
          </cell>
        </row>
      </sheetData>
      <sheetData sheetId="1"/>
      <sheetData sheetId="2"/>
      <sheetData sheetId="3"/>
      <sheetData sheetId="4">
        <row r="11">
          <cell r="C11">
            <v>81495500</v>
          </cell>
          <cell r="AG11">
            <v>24772700</v>
          </cell>
          <cell r="AH11">
            <v>9555278.4100000001</v>
          </cell>
          <cell r="AI11">
            <v>42433645.75</v>
          </cell>
          <cell r="AJ11">
            <v>0</v>
          </cell>
        </row>
        <row r="12">
          <cell r="AG12">
            <v>78111029</v>
          </cell>
          <cell r="AH12">
            <v>15570320.129999999</v>
          </cell>
          <cell r="AI12">
            <v>171625379.93000001</v>
          </cell>
          <cell r="AJ12">
            <v>0</v>
          </cell>
        </row>
        <row r="13">
          <cell r="AG13">
            <v>36368700</v>
          </cell>
          <cell r="AH13">
            <v>13182145.43</v>
          </cell>
          <cell r="AI13">
            <v>89437510.549999997</v>
          </cell>
          <cell r="AJ13">
            <v>0</v>
          </cell>
        </row>
        <row r="14">
          <cell r="AG14">
            <v>20210141</v>
          </cell>
          <cell r="AH14">
            <v>11502925.27</v>
          </cell>
          <cell r="AI14">
            <v>95958397.090000004</v>
          </cell>
          <cell r="AJ14">
            <v>0</v>
          </cell>
        </row>
        <row r="15">
          <cell r="AG15">
            <v>31815926</v>
          </cell>
          <cell r="AH15">
            <v>26901949.77</v>
          </cell>
          <cell r="AI15">
            <v>87153140.159999996</v>
          </cell>
          <cell r="AJ15">
            <v>0</v>
          </cell>
        </row>
        <row r="16">
          <cell r="AG16">
            <v>33172925</v>
          </cell>
          <cell r="AH16">
            <v>19781917.450000003</v>
          </cell>
          <cell r="AI16">
            <v>56496124.009999998</v>
          </cell>
          <cell r="AJ16">
            <v>0</v>
          </cell>
        </row>
        <row r="17">
          <cell r="AG17">
            <v>29020890</v>
          </cell>
          <cell r="AH17">
            <v>13363337.02</v>
          </cell>
          <cell r="AI17">
            <v>105563939.31999999</v>
          </cell>
          <cell r="AJ17">
            <v>0</v>
          </cell>
        </row>
        <row r="18">
          <cell r="AG18">
            <v>33525775</v>
          </cell>
          <cell r="AH18">
            <v>4051842.8600000003</v>
          </cell>
          <cell r="AI18">
            <v>77436346.260000005</v>
          </cell>
          <cell r="AJ18">
            <v>0</v>
          </cell>
        </row>
        <row r="19">
          <cell r="AG19">
            <v>39291606.280000001</v>
          </cell>
          <cell r="AH19">
            <v>12461419.779999999</v>
          </cell>
          <cell r="AI19">
            <v>66281385.350000001</v>
          </cell>
          <cell r="AJ19">
            <v>0</v>
          </cell>
        </row>
        <row r="20">
          <cell r="AG20">
            <v>14940125</v>
          </cell>
          <cell r="AH20">
            <v>11250378.91</v>
          </cell>
          <cell r="AI20">
            <v>57145570.829999998</v>
          </cell>
          <cell r="AJ20">
            <v>0</v>
          </cell>
        </row>
        <row r="21">
          <cell r="AG21">
            <v>44372823.289999999</v>
          </cell>
          <cell r="AH21">
            <v>11581114.6</v>
          </cell>
          <cell r="AI21">
            <v>105374520.95999999</v>
          </cell>
          <cell r="AJ21">
            <v>0</v>
          </cell>
        </row>
        <row r="22">
          <cell r="AG22">
            <v>27324068</v>
          </cell>
          <cell r="AH22">
            <v>7078205.9699999997</v>
          </cell>
          <cell r="AI22">
            <v>68919896.109999999</v>
          </cell>
          <cell r="AJ22">
            <v>0</v>
          </cell>
        </row>
        <row r="23">
          <cell r="AG23">
            <v>25622875</v>
          </cell>
          <cell r="AH23">
            <v>15715823.879999999</v>
          </cell>
          <cell r="AI23">
            <v>147605722.43000001</v>
          </cell>
          <cell r="AJ23">
            <v>0</v>
          </cell>
        </row>
        <row r="24">
          <cell r="AG24">
            <v>24191100</v>
          </cell>
          <cell r="AH24">
            <v>10535972.5</v>
          </cell>
          <cell r="AI24">
            <v>55332735.310000002</v>
          </cell>
          <cell r="AJ24">
            <v>0</v>
          </cell>
        </row>
        <row r="25">
          <cell r="AG25">
            <v>21965430</v>
          </cell>
          <cell r="AH25">
            <v>19613819.02</v>
          </cell>
          <cell r="AI25">
            <v>87576355.480000004</v>
          </cell>
          <cell r="AJ25">
            <v>0</v>
          </cell>
        </row>
        <row r="26">
          <cell r="AG26">
            <v>101214909</v>
          </cell>
          <cell r="AH26">
            <v>195284603.04000002</v>
          </cell>
          <cell r="AI26">
            <v>118521607.23999999</v>
          </cell>
          <cell r="AJ26">
            <v>0</v>
          </cell>
        </row>
        <row r="27">
          <cell r="AG27">
            <v>26451500</v>
          </cell>
          <cell r="AH27">
            <v>10652124.84</v>
          </cell>
          <cell r="AI27">
            <v>76143234.25</v>
          </cell>
          <cell r="AJ27">
            <v>0</v>
          </cell>
        </row>
        <row r="28">
          <cell r="AG28">
            <v>45012000</v>
          </cell>
          <cell r="AH28">
            <v>13765340.23</v>
          </cell>
          <cell r="AI28">
            <v>94011761.140000001</v>
          </cell>
          <cell r="AJ28">
            <v>0</v>
          </cell>
        </row>
        <row r="31">
          <cell r="AG31">
            <v>122746475</v>
          </cell>
          <cell r="AH31">
            <v>8607671.379999999</v>
          </cell>
          <cell r="AI31">
            <v>215920381.44999999</v>
          </cell>
          <cell r="AJ31">
            <v>0</v>
          </cell>
        </row>
        <row r="32">
          <cell r="AG32">
            <v>87985700</v>
          </cell>
          <cell r="AH32">
            <v>70662165.719999999</v>
          </cell>
          <cell r="AI32">
            <v>1171096549.48</v>
          </cell>
          <cell r="AJ32">
            <v>0</v>
          </cell>
        </row>
        <row r="36">
          <cell r="AF36">
            <v>4359269256.8800001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9">
          <cell r="D49">
            <v>1232087457</v>
          </cell>
        </row>
      </sheetData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4"/>
  <sheetViews>
    <sheetView tabSelected="1" topLeftCell="A2" zoomScale="95" zoomScaleNormal="80" workbookViewId="0">
      <pane xSplit="1" ySplit="5" topLeftCell="B25" activePane="bottomRight" state="frozen"/>
      <selection activeCell="A2" sqref="A2"/>
      <selection pane="topRight" activeCell="C2" sqref="C2"/>
      <selection pane="bottomLeft" activeCell="A8" sqref="A8"/>
      <selection pane="bottomRight" activeCell="C8" sqref="C8"/>
    </sheetView>
  </sheetViews>
  <sheetFormatPr defaultColWidth="9.08984375" defaultRowHeight="13"/>
  <cols>
    <col min="1" max="1" width="24.90625" style="1" customWidth="1"/>
    <col min="2" max="2" width="16.453125" style="1" customWidth="1"/>
    <col min="3" max="4" width="15.08984375" style="1" customWidth="1"/>
    <col min="5" max="5" width="15.54296875" style="1" customWidth="1"/>
    <col min="6" max="6" width="17.453125" style="1" customWidth="1"/>
    <col min="7" max="16384" width="9.08984375" style="1"/>
  </cols>
  <sheetData>
    <row r="1" spans="1:7">
      <c r="B1" s="9"/>
      <c r="C1" s="9"/>
    </row>
    <row r="2" spans="1:7" ht="36" customHeight="1">
      <c r="A2" s="48" t="s">
        <v>31</v>
      </c>
      <c r="B2" s="48"/>
      <c r="C2" s="48"/>
      <c r="D2" s="48"/>
      <c r="E2" s="48"/>
      <c r="F2" s="48"/>
    </row>
    <row r="4" spans="1:7" ht="13.5" thickBot="1">
      <c r="F4" s="1" t="s">
        <v>0</v>
      </c>
    </row>
    <row r="5" spans="1:7" ht="13.5" thickBot="1">
      <c r="A5" s="49" t="s">
        <v>1</v>
      </c>
      <c r="B5" s="43" t="s">
        <v>2</v>
      </c>
      <c r="C5" s="45" t="s">
        <v>3</v>
      </c>
      <c r="D5" s="46"/>
      <c r="E5" s="46"/>
      <c r="F5" s="47"/>
      <c r="G5" s="15"/>
    </row>
    <row r="6" spans="1:7" ht="39.5" thickBot="1">
      <c r="A6" s="50"/>
      <c r="B6" s="44"/>
      <c r="C6" s="31" t="s">
        <v>4</v>
      </c>
      <c r="D6" s="42" t="s">
        <v>6</v>
      </c>
      <c r="E6" s="36" t="s">
        <v>5</v>
      </c>
      <c r="F6" s="42" t="s">
        <v>30</v>
      </c>
      <c r="G6" s="11"/>
    </row>
    <row r="7" spans="1:7" ht="21" customHeight="1">
      <c r="A7" s="14" t="s">
        <v>7</v>
      </c>
      <c r="B7" s="24">
        <f t="shared" ref="B7:B24" si="0">SUM(C7:F7)</f>
        <v>76761.624160000007</v>
      </c>
      <c r="C7" s="27">
        <f>'[1]Район  и  поселения'!AG11/1000</f>
        <v>24772.7</v>
      </c>
      <c r="D7" s="12">
        <f>'[1]Район  и  поселения'!AH11/1000</f>
        <v>9555.2784100000008</v>
      </c>
      <c r="E7" s="37">
        <f>'[1]Район  и  поселения'!AI11/1000</f>
        <v>42433.645750000003</v>
      </c>
      <c r="F7" s="12">
        <f>'[1]Район  и  поселения'!AJ11/1000</f>
        <v>0</v>
      </c>
      <c r="G7" s="15"/>
    </row>
    <row r="8" spans="1:7" ht="21" customHeight="1">
      <c r="A8" s="2" t="s">
        <v>8</v>
      </c>
      <c r="B8" s="25">
        <f t="shared" si="0"/>
        <v>265306.72905999998</v>
      </c>
      <c r="C8" s="28">
        <f>'[1]Район  и  поселения'!AG12/1000</f>
        <v>78111.028999999995</v>
      </c>
      <c r="D8" s="8">
        <f>'[1]Район  и  поселения'!AH12/1000</f>
        <v>15570.320129999998</v>
      </c>
      <c r="E8" s="38">
        <f>'[1]Район  и  поселения'!AI12/1000</f>
        <v>171625.37993</v>
      </c>
      <c r="F8" s="8">
        <f>'[1]Район  и  поселения'!AJ12/1000</f>
        <v>0</v>
      </c>
      <c r="G8" s="15"/>
    </row>
    <row r="9" spans="1:7" ht="21" customHeight="1">
      <c r="A9" s="2" t="s">
        <v>9</v>
      </c>
      <c r="B9" s="25">
        <f t="shared" si="0"/>
        <v>138988.35597999999</v>
      </c>
      <c r="C9" s="28">
        <f>'[1]Район  и  поселения'!AG13/1000</f>
        <v>36368.699999999997</v>
      </c>
      <c r="D9" s="8">
        <f>'[1]Район  и  поселения'!AH13/1000</f>
        <v>13182.14543</v>
      </c>
      <c r="E9" s="38">
        <f>'[1]Район  и  поселения'!AI13/1000</f>
        <v>89437.510549999992</v>
      </c>
      <c r="F9" s="8">
        <f>'[1]Район  и  поселения'!AJ13/1000</f>
        <v>0</v>
      </c>
      <c r="G9" s="15"/>
    </row>
    <row r="10" spans="1:7" ht="21" customHeight="1">
      <c r="A10" s="2" t="s">
        <v>10</v>
      </c>
      <c r="B10" s="25">
        <f t="shared" si="0"/>
        <v>127671.46335999999</v>
      </c>
      <c r="C10" s="28">
        <f>'[1]Район  и  поселения'!AG14/1000</f>
        <v>20210.141</v>
      </c>
      <c r="D10" s="8">
        <f>'[1]Район  и  поселения'!AH14/1000</f>
        <v>11502.92527</v>
      </c>
      <c r="E10" s="38">
        <f>'[1]Район  и  поселения'!AI14/1000</f>
        <v>95958.397089999999</v>
      </c>
      <c r="F10" s="8">
        <f>'[1]Район  и  поселения'!AJ14/1000</f>
        <v>0</v>
      </c>
      <c r="G10" s="15"/>
    </row>
    <row r="11" spans="1:7" ht="21" customHeight="1">
      <c r="A11" s="2" t="s">
        <v>11</v>
      </c>
      <c r="B11" s="25">
        <f t="shared" si="0"/>
        <v>145871.01592999999</v>
      </c>
      <c r="C11" s="28">
        <f>'[1]Район  и  поселения'!AG15/1000</f>
        <v>31815.925999999999</v>
      </c>
      <c r="D11" s="8">
        <f>'[1]Район  и  поселения'!AH15/1000</f>
        <v>26901.949769999999</v>
      </c>
      <c r="E11" s="38">
        <f>'[1]Район  и  поселения'!AI15/1000</f>
        <v>87153.140159999995</v>
      </c>
      <c r="F11" s="8">
        <f>'[1]Район  и  поселения'!AJ15/1000</f>
        <v>0</v>
      </c>
      <c r="G11" s="15"/>
    </row>
    <row r="12" spans="1:7" ht="21" customHeight="1">
      <c r="A12" s="2" t="s">
        <v>12</v>
      </c>
      <c r="B12" s="25">
        <f t="shared" si="0"/>
        <v>109450.96646000001</v>
      </c>
      <c r="C12" s="28">
        <f>'[1]Район  и  поселения'!AG16/1000</f>
        <v>33172.925000000003</v>
      </c>
      <c r="D12" s="8">
        <f>'[1]Район  и  поселения'!AH16/1000</f>
        <v>19781.917450000004</v>
      </c>
      <c r="E12" s="38">
        <f>'[1]Район  и  поселения'!AI16/1000</f>
        <v>56496.12401</v>
      </c>
      <c r="F12" s="8">
        <f>'[1]Район  и  поселения'!AJ16/1000</f>
        <v>0</v>
      </c>
      <c r="G12" s="15"/>
    </row>
    <row r="13" spans="1:7" ht="21" customHeight="1">
      <c r="A13" s="2" t="s">
        <v>13</v>
      </c>
      <c r="B13" s="25">
        <f t="shared" si="0"/>
        <v>147948.16634</v>
      </c>
      <c r="C13" s="28">
        <f>'[1]Район  и  поселения'!AG17/1000</f>
        <v>29020.89</v>
      </c>
      <c r="D13" s="8">
        <f>'[1]Район  и  поселения'!AH17/1000</f>
        <v>13363.337019999999</v>
      </c>
      <c r="E13" s="38">
        <f>'[1]Район  и  поселения'!AI17/1000</f>
        <v>105563.93931999999</v>
      </c>
      <c r="F13" s="8">
        <f>'[1]Район  и  поселения'!AJ17/1000</f>
        <v>0</v>
      </c>
      <c r="G13" s="15"/>
    </row>
    <row r="14" spans="1:7" ht="21" customHeight="1">
      <c r="A14" s="2" t="s">
        <v>14</v>
      </c>
      <c r="B14" s="25">
        <f t="shared" si="0"/>
        <v>115013.96412</v>
      </c>
      <c r="C14" s="28">
        <f>'[1]Район  и  поселения'!AG18/1000</f>
        <v>33525.775000000001</v>
      </c>
      <c r="D14" s="8">
        <f>'[1]Район  и  поселения'!AH18/1000</f>
        <v>4051.8428600000002</v>
      </c>
      <c r="E14" s="38">
        <f>'[1]Район  и  поселения'!AI18/1000</f>
        <v>77436.346260000006</v>
      </c>
      <c r="F14" s="8">
        <f>'[1]Район  и  поселения'!AJ18/1000</f>
        <v>0</v>
      </c>
      <c r="G14" s="15"/>
    </row>
    <row r="15" spans="1:7" ht="21" customHeight="1">
      <c r="A15" s="2" t="s">
        <v>15</v>
      </c>
      <c r="B15" s="25">
        <f t="shared" si="0"/>
        <v>118034.41141</v>
      </c>
      <c r="C15" s="28">
        <f>'[1]Район  и  поселения'!AG19/1000</f>
        <v>39291.60628</v>
      </c>
      <c r="D15" s="8">
        <f>'[1]Район  и  поселения'!AH19/1000</f>
        <v>12461.41978</v>
      </c>
      <c r="E15" s="38">
        <f>'[1]Район  и  поселения'!AI19/1000</f>
        <v>66281.385349999997</v>
      </c>
      <c r="F15" s="8">
        <f>'[1]Район  и  поселения'!AJ19/1000</f>
        <v>0</v>
      </c>
      <c r="G15" s="15"/>
    </row>
    <row r="16" spans="1:7" ht="21" customHeight="1">
      <c r="A16" s="2" t="s">
        <v>16</v>
      </c>
      <c r="B16" s="25">
        <f t="shared" si="0"/>
        <v>83336.074739999996</v>
      </c>
      <c r="C16" s="28">
        <f>'[1]Район  и  поселения'!AG20/1000</f>
        <v>14940.125</v>
      </c>
      <c r="D16" s="8">
        <f>'[1]Район  и  поселения'!AH20/1000</f>
        <v>11250.378909999999</v>
      </c>
      <c r="E16" s="38">
        <f>'[1]Район  и  поселения'!AI20/1000</f>
        <v>57145.570829999997</v>
      </c>
      <c r="F16" s="8">
        <f>'[1]Район  и  поселения'!AJ20/1000</f>
        <v>0</v>
      </c>
      <c r="G16" s="15"/>
    </row>
    <row r="17" spans="1:7" ht="21" customHeight="1">
      <c r="A17" s="2" t="s">
        <v>17</v>
      </c>
      <c r="B17" s="25">
        <f t="shared" si="0"/>
        <v>161328.45885</v>
      </c>
      <c r="C17" s="28">
        <f>'[1]Район  и  поселения'!AG21/1000</f>
        <v>44372.82329</v>
      </c>
      <c r="D17" s="8">
        <f>'[1]Район  и  поселения'!AH21/1000</f>
        <v>11581.114599999999</v>
      </c>
      <c r="E17" s="38">
        <f>'[1]Район  и  поселения'!AI21/1000</f>
        <v>105374.52095999999</v>
      </c>
      <c r="F17" s="8">
        <f>'[1]Район  и  поселения'!AJ21/1000</f>
        <v>0</v>
      </c>
      <c r="G17" s="15"/>
    </row>
    <row r="18" spans="1:7" ht="21" customHeight="1">
      <c r="A18" s="2" t="s">
        <v>18</v>
      </c>
      <c r="B18" s="25">
        <f t="shared" si="0"/>
        <v>103322.17008000001</v>
      </c>
      <c r="C18" s="28">
        <f>'[1]Район  и  поселения'!AG22/1000</f>
        <v>27324.067999999999</v>
      </c>
      <c r="D18" s="8">
        <f>'[1]Район  и  поселения'!AH22/1000</f>
        <v>7078.20597</v>
      </c>
      <c r="E18" s="38">
        <f>'[1]Район  и  поселения'!AI22/1000</f>
        <v>68919.896110000001</v>
      </c>
      <c r="F18" s="8">
        <f>'[1]Район  и  поселения'!AJ22/1000</f>
        <v>0</v>
      </c>
      <c r="G18" s="15"/>
    </row>
    <row r="19" spans="1:7" ht="21" customHeight="1">
      <c r="A19" s="2" t="s">
        <v>19</v>
      </c>
      <c r="B19" s="25">
        <f t="shared" si="0"/>
        <v>188944.42131000001</v>
      </c>
      <c r="C19" s="28">
        <f>'[1]Район  и  поселения'!AG23/1000</f>
        <v>25622.875</v>
      </c>
      <c r="D19" s="8">
        <f>'[1]Район  и  поселения'!AH23/1000</f>
        <v>15715.823879999998</v>
      </c>
      <c r="E19" s="38">
        <f>'[1]Район  и  поселения'!AI23/1000</f>
        <v>147605.72242999999</v>
      </c>
      <c r="F19" s="8">
        <f>'[1]Район  и  поселения'!AJ23/1000</f>
        <v>0</v>
      </c>
      <c r="G19" s="15"/>
    </row>
    <row r="20" spans="1:7" ht="21" customHeight="1">
      <c r="A20" s="2" t="s">
        <v>20</v>
      </c>
      <c r="B20" s="25">
        <f t="shared" si="0"/>
        <v>90059.807809999998</v>
      </c>
      <c r="C20" s="28">
        <f>'[1]Район  и  поселения'!AG24/1000</f>
        <v>24191.1</v>
      </c>
      <c r="D20" s="8">
        <f>'[1]Район  и  поселения'!AH24/1000</f>
        <v>10535.9725</v>
      </c>
      <c r="E20" s="38">
        <f>'[1]Район  и  поселения'!AI24/1000</f>
        <v>55332.735310000004</v>
      </c>
      <c r="F20" s="8">
        <f>'[1]Район  и  поселения'!AJ24/1000</f>
        <v>0</v>
      </c>
      <c r="G20" s="15"/>
    </row>
    <row r="21" spans="1:7" ht="21" customHeight="1">
      <c r="A21" s="2" t="s">
        <v>21</v>
      </c>
      <c r="B21" s="25">
        <f t="shared" si="0"/>
        <v>129155.6045</v>
      </c>
      <c r="C21" s="28">
        <f>'[1]Район  и  поселения'!AG25/1000</f>
        <v>21965.43</v>
      </c>
      <c r="D21" s="8">
        <f>'[1]Район  и  поселения'!AH25/1000</f>
        <v>19613.819019999999</v>
      </c>
      <c r="E21" s="38">
        <f>'[1]Район  и  поселения'!AI25/1000</f>
        <v>87576.355479999998</v>
      </c>
      <c r="F21" s="8">
        <f>'[1]Район  и  поселения'!AJ25/1000</f>
        <v>0</v>
      </c>
      <c r="G21" s="15"/>
    </row>
    <row r="22" spans="1:7" ht="21" customHeight="1">
      <c r="A22" s="2" t="s">
        <v>22</v>
      </c>
      <c r="B22" s="25">
        <f t="shared" si="0"/>
        <v>415021.11927999998</v>
      </c>
      <c r="C22" s="28">
        <f>'[1]Район  и  поселения'!AG26/1000</f>
        <v>101214.909</v>
      </c>
      <c r="D22" s="8">
        <f>'[1]Район  и  поселения'!AH26/1000</f>
        <v>195284.60304000002</v>
      </c>
      <c r="E22" s="38">
        <f>'[1]Район  и  поселения'!AI26/1000</f>
        <v>118521.60724</v>
      </c>
      <c r="F22" s="8">
        <f>'[1]Район  и  поселения'!AJ26/1000</f>
        <v>0</v>
      </c>
      <c r="G22" s="15"/>
    </row>
    <row r="23" spans="1:7" ht="21" customHeight="1">
      <c r="A23" s="2" t="s">
        <v>23</v>
      </c>
      <c r="B23" s="25">
        <f t="shared" si="0"/>
        <v>113246.85909</v>
      </c>
      <c r="C23" s="28">
        <f>'[1]Район  и  поселения'!AG27/1000</f>
        <v>26451.5</v>
      </c>
      <c r="D23" s="8">
        <f>'[1]Район  и  поселения'!AH27/1000</f>
        <v>10652.12484</v>
      </c>
      <c r="E23" s="38">
        <f>'[1]Район  и  поселения'!AI27/1000</f>
        <v>76143.234249999994</v>
      </c>
      <c r="F23" s="8">
        <f>'[1]Район  и  поселения'!AJ27/1000</f>
        <v>0</v>
      </c>
      <c r="G23" s="15"/>
    </row>
    <row r="24" spans="1:7" ht="21" customHeight="1" thickBot="1">
      <c r="A24" s="3" t="s">
        <v>24</v>
      </c>
      <c r="B24" s="26">
        <f t="shared" si="0"/>
        <v>152789.10136999999</v>
      </c>
      <c r="C24" s="29">
        <f>'[1]Район  и  поселения'!AG28/1000</f>
        <v>45012</v>
      </c>
      <c r="D24" s="30">
        <f>'[1]Район  и  поселения'!AH28/1000</f>
        <v>13765.34023</v>
      </c>
      <c r="E24" s="39">
        <f>'[1]Район  и  поселения'!AI28/1000</f>
        <v>94011.761140000002</v>
      </c>
      <c r="F24" s="30">
        <f>'[1]Район  и  поселения'!AJ28/1000</f>
        <v>0</v>
      </c>
      <c r="G24" s="15"/>
    </row>
    <row r="25" spans="1:7" ht="21" customHeight="1" thickBot="1">
      <c r="A25" s="4" t="s">
        <v>25</v>
      </c>
      <c r="B25" s="19">
        <f>SUM(B7:B24)</f>
        <v>2682250.3138499996</v>
      </c>
      <c r="C25" s="33">
        <f>SUM(C7:C24)</f>
        <v>657384.52257000003</v>
      </c>
      <c r="D25" s="32">
        <f>SUM(D7:D24)</f>
        <v>421848.51911000005</v>
      </c>
      <c r="E25" s="34">
        <f>SUM(E7:E24)</f>
        <v>1603017.2721699998</v>
      </c>
      <c r="F25" s="32">
        <f>SUM(F7:F24)</f>
        <v>0</v>
      </c>
      <c r="G25" s="15"/>
    </row>
    <row r="26" spans="1:7" ht="21" customHeight="1">
      <c r="A26" s="5"/>
      <c r="B26" s="20"/>
      <c r="C26" s="22"/>
      <c r="D26" s="6"/>
      <c r="E26" s="22"/>
      <c r="F26" s="6"/>
      <c r="G26" s="15"/>
    </row>
    <row r="27" spans="1:7" ht="21" customHeight="1">
      <c r="A27" s="7" t="s">
        <v>26</v>
      </c>
      <c r="B27" s="17">
        <f>SUM(C27:F27)</f>
        <v>347274.52782999998</v>
      </c>
      <c r="C27" s="28">
        <f>'[1]Район  и  поселения'!AG31/1000</f>
        <v>122746.47500000001</v>
      </c>
      <c r="D27" s="8">
        <f>'[1]Район  и  поселения'!AH31/1000</f>
        <v>8607.6713799999998</v>
      </c>
      <c r="E27" s="38">
        <f>'[1]Район  и  поселения'!AI31/1000</f>
        <v>215920.38144999999</v>
      </c>
      <c r="F27" s="8">
        <f>'[1]Район  и  поселения'!AJ31/1000</f>
        <v>0</v>
      </c>
      <c r="G27" s="15"/>
    </row>
    <row r="28" spans="1:7" ht="21" customHeight="1" thickBot="1">
      <c r="A28" s="3" t="s">
        <v>27</v>
      </c>
      <c r="B28" s="18">
        <f>SUM(C28:F28)</f>
        <v>1329744.4152000002</v>
      </c>
      <c r="C28" s="28">
        <f>'[1]Район  и  поселения'!AG32/1000</f>
        <v>87985.7</v>
      </c>
      <c r="D28" s="8">
        <f>'[1]Район  и  поселения'!AH32/1000</f>
        <v>70662.165720000005</v>
      </c>
      <c r="E28" s="38">
        <f>'[1]Район  и  поселения'!AI32/1000</f>
        <v>1171096.54948</v>
      </c>
      <c r="F28" s="8">
        <f>'[1]Район  и  поселения'!AJ32/1000</f>
        <v>0</v>
      </c>
      <c r="G28" s="15"/>
    </row>
    <row r="29" spans="1:7" ht="21" customHeight="1" thickBot="1">
      <c r="A29" s="10" t="s">
        <v>28</v>
      </c>
      <c r="B29" s="19">
        <f>SUM(B27:B28)</f>
        <v>1677018.9430300002</v>
      </c>
      <c r="C29" s="35">
        <f>SUM(C27:C28)</f>
        <v>210732.17499999999</v>
      </c>
      <c r="D29" s="19">
        <f>SUM(D27:D28)</f>
        <v>79269.837100000004</v>
      </c>
      <c r="E29" s="40">
        <f>SUM(E27:E28)</f>
        <v>1387016.93093</v>
      </c>
      <c r="F29" s="19">
        <f>SUM(F27:F28)</f>
        <v>0</v>
      </c>
      <c r="G29" s="15"/>
    </row>
    <row r="30" spans="1:7" ht="21" customHeight="1">
      <c r="A30" s="10"/>
      <c r="B30" s="21"/>
      <c r="C30" s="13"/>
      <c r="D30" s="23"/>
      <c r="E30" s="13"/>
      <c r="F30" s="23"/>
      <c r="G30" s="15"/>
    </row>
    <row r="31" spans="1:7" ht="21" customHeight="1" thickBot="1">
      <c r="A31" s="16"/>
      <c r="B31" s="21"/>
      <c r="C31" s="13"/>
      <c r="D31" s="23"/>
      <c r="E31" s="13"/>
      <c r="F31" s="23"/>
      <c r="G31" s="15"/>
    </row>
    <row r="32" spans="1:7" ht="21" customHeight="1" thickBot="1">
      <c r="A32" s="4" t="s">
        <v>29</v>
      </c>
      <c r="B32" s="19">
        <f>B25+B29</f>
        <v>4359269.2568800002</v>
      </c>
      <c r="C32" s="35">
        <f>C25+C29</f>
        <v>868116.69757000008</v>
      </c>
      <c r="D32" s="19">
        <f>D25+D29</f>
        <v>501118.35621000006</v>
      </c>
      <c r="E32" s="40">
        <f>E25+E29</f>
        <v>2990034.2030999996</v>
      </c>
      <c r="F32" s="19">
        <f>F25+F29</f>
        <v>0</v>
      </c>
      <c r="G32" s="15"/>
    </row>
    <row r="33" spans="2:2" hidden="1"/>
    <row r="34" spans="2:2">
      <c r="B34" s="41">
        <f>B32-'[1]Район  и  поселения'!$AF$36/1000</f>
        <v>0</v>
      </c>
    </row>
  </sheetData>
  <mergeCells count="4">
    <mergeCell ref="B5:B6"/>
    <mergeCell ref="C5:F5"/>
    <mergeCell ref="A2:F2"/>
    <mergeCell ref="A5:A6"/>
  </mergeCells>
  <phoneticPr fontId="0" type="noConversion"/>
  <pageMargins left="0.75" right="0.75" top="1" bottom="1" header="0.5" footer="0.5"/>
  <pageSetup paperSize="9" scale="84" orientation="portrait" r:id="rId1"/>
  <headerFooter alignWithMargins="0">
    <oddFooter>&amp;R&amp;Z&amp;F&amp;A</oddFooter>
  </headerFooter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2020-04-10T09:15:34Z</cp:lastPrinted>
  <dcterms:created xsi:type="dcterms:W3CDTF">2007-12-05T11:50:40Z</dcterms:created>
  <dcterms:modified xsi:type="dcterms:W3CDTF">2020-04-10T09:15:58Z</dcterms:modified>
</cp:coreProperties>
</file>