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/>
  <bookViews>
    <workbookView xWindow="240" yWindow="576" windowWidth="23136" windowHeight="11952"/>
  </bookViews>
  <sheets>
    <sheet name="Доходы" sheetId="2" r:id="rId1"/>
  </sheets>
  <calcPr calcId="145621"/>
</workbook>
</file>

<file path=xl/calcChain.xml><?xml version="1.0" encoding="utf-8"?>
<calcChain xmlns="http://schemas.openxmlformats.org/spreadsheetml/2006/main">
  <c r="G29" i="2" l="1"/>
  <c r="F29" i="2"/>
  <c r="D29" i="2"/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D9" i="2"/>
  <c r="D10" i="2"/>
  <c r="D11" i="2"/>
  <c r="D12" i="2"/>
  <c r="D13" i="2"/>
  <c r="D14" i="2"/>
  <c r="D15" i="2"/>
  <c r="D16" i="2"/>
  <c r="D18" i="2"/>
  <c r="D19" i="2"/>
  <c r="D20" i="2"/>
  <c r="D21" i="2"/>
  <c r="D22" i="2"/>
  <c r="D23" i="2"/>
  <c r="D24" i="2"/>
  <c r="D25" i="2"/>
  <c r="D27" i="2"/>
  <c r="D28" i="2"/>
  <c r="D30" i="2"/>
  <c r="D31" i="2"/>
  <c r="D32" i="2"/>
  <c r="D33" i="2"/>
  <c r="D34" i="2"/>
  <c r="D35" i="2"/>
  <c r="D37" i="2"/>
  <c r="D38" i="2"/>
  <c r="D39" i="2"/>
  <c r="D40" i="2"/>
  <c r="D41" i="2"/>
  <c r="D42" i="2"/>
  <c r="F7" i="2"/>
  <c r="D7" i="2"/>
  <c r="G7" i="2" l="1"/>
  <c r="G38" i="2"/>
  <c r="G28" i="2"/>
  <c r="G25" i="2"/>
  <c r="G16" i="2"/>
  <c r="G41" i="2"/>
  <c r="G37" i="2"/>
  <c r="G33" i="2"/>
  <c r="G31" i="2"/>
  <c r="G30" i="2"/>
  <c r="G23" i="2"/>
  <c r="G19" i="2"/>
  <c r="G15" i="2"/>
  <c r="G12" i="2"/>
  <c r="G11" i="2"/>
  <c r="G35" i="2"/>
  <c r="G32" i="2"/>
  <c r="G24" i="2"/>
  <c r="G22" i="2"/>
  <c r="G20" i="2"/>
  <c r="G18" i="2"/>
  <c r="G14" i="2"/>
  <c r="G10" i="2"/>
  <c r="G42" i="2"/>
  <c r="G40" i="2"/>
  <c r="G39" i="2"/>
  <c r="G34" i="2"/>
  <c r="G27" i="2"/>
  <c r="G21" i="2"/>
  <c r="G13" i="2"/>
  <c r="G9" i="2"/>
</calcChain>
</file>

<file path=xl/sharedStrings.xml><?xml version="1.0" encoding="utf-8"?>
<sst xmlns="http://schemas.openxmlformats.org/spreadsheetml/2006/main" count="92" uniqueCount="87">
  <si>
    <t>Наименование 
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</si>
  <si>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</si>
  <si>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</si>
  <si>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</si>
  <si>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</si>
  <si>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</si>
  <si>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</si>
  <si>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</si>
  <si>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</si>
  <si>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</si>
  <si>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</si>
  <si>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</si>
  <si>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прибыль организаций</t>
  </si>
  <si>
    <t xml:space="preserve"> 000 1010100000 0000 110</t>
  </si>
  <si>
    <t xml:space="preserve">  Налог на доходы физических лиц</t>
  </si>
  <si>
    <t xml:space="preserve"> 000 1010200001 0000 110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</si>
  <si>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</si>
  <si>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</si>
  <si>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</si>
  <si>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</si>
  <si>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</si>
  <si>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</si>
  <si>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</si>
  <si>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</si>
  <si>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Единый сельскохозяйственный налог</t>
  </si>
  <si>
    <t xml:space="preserve"> 000 1050300001 0000 110</t>
  </si>
  <si>
    <t xml:space="preserve">  НАЛОГИ НА ИМУЩЕСТВО</t>
  </si>
  <si>
    <t xml:space="preserve"> 000 1060000000 0000 000</t>
  </si>
  <si>
    <t xml:space="preserve">  Налог на имущество организаций</t>
  </si>
  <si>
    <t xml:space="preserve"> 000 1060200002 0000 110</t>
  </si>
  <si>
    <t xml:space="preserve">  Транспортный налог</t>
  </si>
  <si>
    <t xml:space="preserve"> 000 1060400002 0000 110</t>
  </si>
  <si>
    <t xml:space="preserve">  Налог на игорный бизнес</t>
  </si>
  <si>
    <t xml:space="preserve"> 000 1060500002 0000 110</t>
  </si>
  <si>
    <t xml:space="preserve">  НАЛОГИ, СБОРЫ И РЕГУЛЯРНЫЕ ПЛАТЕЖИ ЗА ПОЛЬЗОВАНИЕ ПРИРОДНЫМИ РЕСУРСАМИ</t>
  </si>
  <si>
    <t xml:space="preserve"> 000 1070000000 0000 000</t>
  </si>
  <si>
    <t xml:space="preserve">  Налог на добычу полезных ископаемых</t>
  </si>
  <si>
    <t xml:space="preserve"> 000 1070100001 0000 110</t>
  </si>
  <si>
    <t xml:space="preserve">  Сборы за пользование объектами животного мира и за пользование объектами водных биологических ресурсов</t>
  </si>
  <si>
    <t xml:space="preserve"> 000 1070400001 0000 110</t>
  </si>
  <si>
    <t xml:space="preserve">  ГОСУДАРСТВЕННАЯ ПОШЛИНА</t>
  </si>
  <si>
    <t xml:space="preserve"> 000 1080000000 0000 000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</si>
  <si>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</si>
  <si>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</si>
  <si>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</si>
  <si>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</si>
  <si>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ПЛАТЕЖИ ПРИ ПОЛЬЗОВАНИИ ПРИРОДНЫМИ РЕСУРСАМИ</t>
  </si>
  <si>
    <t xml:space="preserve"> 000 1120000000 0000 000</t>
  </si>
  <si>
    <t xml:space="preserve">  Платежи при пользовании недрами</t>
  </si>
  <si>
    <t xml:space="preserve"> 000 1120200000 0000 120</t>
  </si>
  <si>
    <t xml:space="preserve">  Плата за использование лесов</t>
  </si>
  <si>
    <t xml:space="preserve"> 000 1120400000 0000 120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</si>
  <si>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</si>
  <si>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</si>
  <si>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ПРОДАЖИ МАТЕРИАЛЬНЫХ И НЕМАТЕРИАЛЬНЫХ АКТИВОВ</t>
  </si>
  <si>
    <t xml:space="preserve"> 000 1140000000 0000 000</t>
  </si>
  <si>
    <t xml:space="preserve">  АДМИНИСТРАТИВНЫЕ ПЛАТЕЖИ И СБОРЫ</t>
  </si>
  <si>
    <t xml:space="preserve"> 000 1150000000 0000 000</t>
  </si>
  <si>
    <t xml:space="preserve">  ШТРАФЫ, САНКЦИИ, ВОЗМЕЩЕНИЕ УЩЕРБА</t>
  </si>
  <si>
    <t xml:space="preserve"> 000 1160000000 0000 000</t>
  </si>
  <si>
    <t xml:space="preserve">  ПРОЧИЕ НЕНАЛОГОВЫЕ ДОХОДЫ</t>
  </si>
  <si>
    <t xml:space="preserve"> 000 1170000000 0000 000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</si>
  <si>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</si>
  <si>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</si>
  <si>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</si>
  <si>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</si>
  <si>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</si>
  <si>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</si>
  <si>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</si>
  <si>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</si>
  <si>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</si>
  <si>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</si>
  <si>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Иные межбюджетные трансферты</t>
  </si>
  <si>
    <t xml:space="preserve"> 000 2024000000 0000 151</t>
  </si>
  <si>
    <t xml:space="preserve">  БЕЗВОЗМЕЗДНЫЕ ПОСТУПЛЕНИЯ ОТ ГОСУДАРСТВЕННЫХ (МУНИЦИПАЛЬНЫХ) ОРГАНИЗАЦИЙ</t>
  </si>
  <si>
    <t xml:space="preserve"> 000 2030000000 0000 000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</si>
  <si>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</si>
  <si>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</si>
  <si>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</si>
  <si>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</si>
  <si>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 тыс. руб.</t>
  </si>
  <si>
    <t>% исполнения</t>
  </si>
  <si>
    <t>Утвержденные бюджетные назначения в рублях</t>
  </si>
  <si>
    <t>Исполнено в рублях</t>
  </si>
  <si>
    <t xml:space="preserve">  Плата за негативное вождействие на окружающую среду</t>
  </si>
  <si>
    <t xml:space="preserve"> 000 1120100001 0000 120</t>
  </si>
  <si>
    <t xml:space="preserve">         Сведения  об  исполнении  областного  бюджета  по доходам в сравнении с планом  по состоянию на              1 октября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</si>
</sst>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"/>
  </numFmts>
  <fonts count="22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2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2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1" fillId="0" borderId="13">
      <alignment horizontal="center" vertical="center" textRotation="90"/>
    </xf>
    <xf numFmtId="0" fontId="11" fillId="0" borderId="2">
      <alignment horizontal="center" vertical="center" textRotation="90"/>
    </xf>
    <xf numFmtId="0" fontId="11" fillId="0" borderId="40">
      <alignment horizontal="center" vertical="center" textRotation="90"/>
    </xf>
    <xf numFmtId="49" fontId="12" fillId="0" borderId="41">
      <alignment horizontal="left" vertical="center" wrapText="1"/>
    </xf>
    <xf numFmtId="0" fontId="1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3" fillId="0" borderId="2">
      <alignment wrapText="1"/>
    </xf>
    <xf numFmtId="0" fontId="13" fillId="0" borderId="16">
      <alignment wrapText="1"/>
    </xf>
    <xf numFmtId="0" fontId="13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5" fillId="0" borderId="1"/>
    <xf numFmtId="0" fontId="5" fillId="0" borderId="1"/>
    <xf numFmtId="0" fontId="14" fillId="3" borderId="1"/>
    <xf numFmtId="0" fontId="14" fillId="0" borderId="1"/>
  </cellStyleXfs>
  <cellXfs count="26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Alignment="1" applyProtection="1">
      <alignment wrapText="1"/>
    </xf>
    <xf numFmtId="0" fontId="13" fillId="0" borderId="1" xfId="7" applyNumberFormat="1" applyFont="1" applyProtection="1"/>
    <xf numFmtId="0" fontId="17" fillId="0" borderId="0" xfId="0" applyFont="1" applyProtection="1">
      <protection locked="0"/>
    </xf>
    <xf numFmtId="0" fontId="18" fillId="0" borderId="1" xfId="5" applyNumberFormat="1" applyFont="1" applyBorder="1" applyProtection="1"/>
    <xf numFmtId="0" fontId="13" fillId="0" borderId="1" xfId="5" applyNumberFormat="1" applyFont="1" applyBorder="1" applyProtection="1"/>
    <xf numFmtId="0" fontId="19" fillId="0" borderId="1" xfId="1" applyNumberFormat="1" applyFont="1" applyProtection="1"/>
    <xf numFmtId="0" fontId="20" fillId="0" borderId="1" xfId="12" applyNumberFormat="1" applyFont="1" applyProtection="1">
      <alignment horizontal="left"/>
    </xf>
    <xf numFmtId="49" fontId="20" fillId="0" borderId="1" xfId="23" applyNumberFormat="1" applyFont="1" applyProtection="1"/>
    <xf numFmtId="0" fontId="17" fillId="0" borderId="1" xfId="0" applyFont="1" applyBorder="1" applyProtection="1">
      <protection locked="0"/>
    </xf>
    <xf numFmtId="4" fontId="21" fillId="0" borderId="48" xfId="41" applyFont="1" applyBorder="1" applyProtection="1">
      <alignment horizontal="right"/>
    </xf>
    <xf numFmtId="165" fontId="21" fillId="0" borderId="48" xfId="41" applyNumberFormat="1" applyFont="1" applyBorder="1" applyProtection="1">
      <alignment horizontal="right"/>
    </xf>
    <xf numFmtId="0" fontId="21" fillId="0" borderId="48" xfId="44" applyNumberFormat="1" applyFont="1" applyBorder="1" applyProtection="1">
      <alignment horizontal="left" wrapText="1" indent="1"/>
    </xf>
    <xf numFmtId="49" fontId="21" fillId="0" borderId="48" xfId="46" applyFont="1" applyBorder="1" applyProtection="1">
      <alignment horizontal="center"/>
    </xf>
    <xf numFmtId="0" fontId="21" fillId="0" borderId="48" xfId="49" applyNumberFormat="1" applyFont="1" applyBorder="1" applyProtection="1">
      <alignment horizontal="left" wrapText="1" indent="2"/>
    </xf>
    <xf numFmtId="49" fontId="21" fillId="0" borderId="48" xfId="51" applyFont="1" applyBorder="1" applyProtection="1">
      <alignment horizontal="center"/>
    </xf>
    <xf numFmtId="0" fontId="21" fillId="0" borderId="49" xfId="38" applyNumberFormat="1" applyFont="1" applyBorder="1" applyProtection="1">
      <alignment horizontal="left" wrapText="1"/>
    </xf>
    <xf numFmtId="49" fontId="21" fillId="0" borderId="49" xfId="40" applyFont="1" applyBorder="1" applyProtection="1">
      <alignment horizontal="center"/>
    </xf>
    <xf numFmtId="4" fontId="21" fillId="0" borderId="49" xfId="41" applyFont="1" applyBorder="1" applyProtection="1">
      <alignment horizontal="right"/>
    </xf>
    <xf numFmtId="165" fontId="21" fillId="0" borderId="49" xfId="41" applyNumberFormat="1" applyFont="1" applyBorder="1" applyProtection="1">
      <alignment horizontal="right"/>
    </xf>
    <xf numFmtId="0" fontId="16" fillId="0" borderId="1" xfId="0" applyFont="1" applyBorder="1" applyAlignment="1">
      <alignment horizontal="center" vertical="center" wrapText="1"/>
    </xf>
    <xf numFmtId="49" fontId="13" fillId="0" borderId="1" xfId="23" applyNumberFormat="1" applyFont="1" applyBorder="1" applyAlignment="1" applyProtection="1">
      <alignment horizontal="right"/>
    </xf>
    <xf numFmtId="49" fontId="21" fillId="0" borderId="47" xfId="36" applyNumberFormat="1" applyFont="1" applyBorder="1" applyProtection="1">
      <alignment horizontal="center" vertical="center" wrapText="1"/>
    </xf>
    <xf numFmtId="49" fontId="21" fillId="0" borderId="47" xfId="36" applyFont="1" applyBorder="1" applyProtection="1">
      <alignment horizontal="center" vertical="center" wrapText="1"/>
      <protection locked="0"/>
    </xf>
    <xf numFmtId="49" fontId="21" fillId="0" borderId="47" xfId="36" applyNumberFormat="1" applyFont="1" applyBorder="1" applyAlignment="1" applyProtection="1">
      <alignment horizontal="center" vertical="center" wrapText="1"/>
    </xf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A3" sqref="A3"/>
    </sheetView>
  </sheetViews>
  <sheetFormatPr defaultColWidth="9.109375" defaultRowHeight="14.4" x14ac:dyDescent="0.3"/>
  <cols>
    <col min="1" max="1" width="50.88671875" style="1" customWidth="1"/>
    <col min="2" max="2" width="27.5546875" style="1" customWidth="1"/>
    <col min="3" max="3" width="23" style="1" hidden="1" customWidth="1"/>
    <col min="4" max="4" width="19.21875" style="1" customWidth="1"/>
    <col min="5" max="5" width="23" style="1" hidden="1" customWidth="1"/>
    <col min="6" max="6" width="18.21875" style="1" customWidth="1"/>
    <col min="7" max="7" width="16.6640625" style="1" customWidth="1"/>
    <col min="8" max="16384" width="9.109375" style="1"/>
  </cols>
  <sheetData>
    <row r="1" spans="1:7" ht="17.100000000000001" customHeight="1" x14ac:dyDescent="0.3">
      <c r="A1" s="2"/>
      <c r="B1" s="2"/>
      <c r="C1" s="2"/>
      <c r="D1" s="2"/>
      <c r="E1" s="2"/>
      <c r="F1" s="2"/>
      <c r="G1" s="2"/>
    </row>
    <row r="2" spans="1:7" ht="36.6" customHeight="1" x14ac:dyDescent="0.3">
      <c r="A2" s="21" t="s">
        <v>86</v>
      </c>
      <c r="B2" s="21"/>
      <c r="C2" s="21"/>
      <c r="D2" s="21"/>
      <c r="E2" s="21"/>
      <c r="F2" s="21"/>
      <c r="G2" s="21"/>
    </row>
    <row r="3" spans="1:7" ht="14.1" customHeight="1" x14ac:dyDescent="0.3">
      <c r="A3" s="5"/>
      <c r="B3" s="5"/>
      <c r="C3" s="5"/>
      <c r="D3" s="6"/>
      <c r="E3" s="5"/>
      <c r="F3" s="3"/>
      <c r="G3" s="4"/>
    </row>
    <row r="4" spans="1:7" ht="14.1" customHeight="1" x14ac:dyDescent="0.3">
      <c r="A4" s="7"/>
      <c r="B4" s="8"/>
      <c r="C4" s="9"/>
      <c r="D4" s="22" t="s">
        <v>80</v>
      </c>
      <c r="E4" s="22"/>
      <c r="F4" s="22"/>
      <c r="G4" s="10"/>
    </row>
    <row r="5" spans="1:7" ht="15.15" customHeight="1" x14ac:dyDescent="0.3">
      <c r="A5" s="23" t="s">
        <v>0</v>
      </c>
      <c r="B5" s="23" t="s">
        <v>1</v>
      </c>
      <c r="C5" s="25" t="s">
        <v>82</v>
      </c>
      <c r="D5" s="25" t="s">
        <v>2</v>
      </c>
      <c r="E5" s="25" t="s">
        <v>83</v>
      </c>
      <c r="F5" s="25" t="s">
        <v>3</v>
      </c>
      <c r="G5" s="25" t="s">
        <v>81</v>
      </c>
    </row>
    <row r="6" spans="1:7" ht="54.6" customHeight="1" x14ac:dyDescent="0.3">
      <c r="A6" s="24"/>
      <c r="B6" s="24"/>
      <c r="C6" s="25"/>
      <c r="D6" s="25"/>
      <c r="E6" s="25"/>
      <c r="F6" s="25"/>
      <c r="G6" s="25"/>
    </row>
    <row r="7" spans="1:7" ht="21.75" customHeight="1" x14ac:dyDescent="0.3">
      <c r="A7" s="17" t="s">
        <v>4</v>
      </c>
      <c r="B7" s="18" t="s">
        <v>5</v>
      </c>
      <c r="C7" s="19">
        <v>52506376265.25</v>
      </c>
      <c r="D7" s="20">
        <f>C7/1000</f>
        <v>52506376.265249997</v>
      </c>
      <c r="E7" s="19">
        <v>41283888374.25</v>
      </c>
      <c r="F7" s="20">
        <f>E7/1000</f>
        <v>41283888.374250002</v>
      </c>
      <c r="G7" s="20">
        <f>F7/D7*100</f>
        <v>78.626428465932221</v>
      </c>
    </row>
    <row r="8" spans="1:7" ht="15" customHeight="1" x14ac:dyDescent="0.3">
      <c r="A8" s="13" t="s">
        <v>7</v>
      </c>
      <c r="B8" s="14"/>
      <c r="C8" s="14"/>
      <c r="D8" s="12"/>
      <c r="E8" s="14"/>
      <c r="F8" s="12"/>
      <c r="G8" s="12"/>
    </row>
    <row r="9" spans="1:7" ht="15.6" x14ac:dyDescent="0.3">
      <c r="A9" s="15" t="s">
        <v>8</v>
      </c>
      <c r="B9" s="16" t="s">
        <v>9</v>
      </c>
      <c r="C9" s="11">
        <v>43204291824</v>
      </c>
      <c r="D9" s="12">
        <f t="shared" ref="D9:D25" si="0">C9/1000</f>
        <v>43204291.824000001</v>
      </c>
      <c r="E9" s="11">
        <v>35542926341.760002</v>
      </c>
      <c r="F9" s="12">
        <f t="shared" ref="F9:F25" si="1">E9/1000</f>
        <v>35542926.341760002</v>
      </c>
      <c r="G9" s="12">
        <f t="shared" ref="G9:G25" si="2">F9/D9*100</f>
        <v>82.267119402280983</v>
      </c>
    </row>
    <row r="10" spans="1:7" ht="15.6" x14ac:dyDescent="0.3">
      <c r="A10" s="15" t="s">
        <v>10</v>
      </c>
      <c r="B10" s="16" t="s">
        <v>11</v>
      </c>
      <c r="C10" s="11">
        <v>29512704000</v>
      </c>
      <c r="D10" s="12">
        <f t="shared" si="0"/>
        <v>29512704</v>
      </c>
      <c r="E10" s="11">
        <v>26537372099.68</v>
      </c>
      <c r="F10" s="12">
        <f t="shared" si="1"/>
        <v>26537372.099679999</v>
      </c>
      <c r="G10" s="12">
        <f t="shared" si="2"/>
        <v>89.918470702244022</v>
      </c>
    </row>
    <row r="11" spans="1:7" ht="15.6" x14ac:dyDescent="0.3">
      <c r="A11" s="15" t="s">
        <v>12</v>
      </c>
      <c r="B11" s="16" t="s">
        <v>13</v>
      </c>
      <c r="C11" s="11">
        <v>16318647000</v>
      </c>
      <c r="D11" s="12">
        <f t="shared" si="0"/>
        <v>16318647</v>
      </c>
      <c r="E11" s="11">
        <v>16515166973.360001</v>
      </c>
      <c r="F11" s="12">
        <f t="shared" si="1"/>
        <v>16515166.97336</v>
      </c>
      <c r="G11" s="12">
        <f t="shared" si="2"/>
        <v>101.20426634242409</v>
      </c>
    </row>
    <row r="12" spans="1:7" ht="15.6" x14ac:dyDescent="0.3">
      <c r="A12" s="15" t="s">
        <v>14</v>
      </c>
      <c r="B12" s="16" t="s">
        <v>15</v>
      </c>
      <c r="C12" s="11">
        <v>13194057000</v>
      </c>
      <c r="D12" s="12">
        <f t="shared" si="0"/>
        <v>13194057</v>
      </c>
      <c r="E12" s="11">
        <v>10022205126.32</v>
      </c>
      <c r="F12" s="12">
        <f t="shared" si="1"/>
        <v>10022205.126319999</v>
      </c>
      <c r="G12" s="12">
        <f t="shared" si="2"/>
        <v>75.959995673203466</v>
      </c>
    </row>
    <row r="13" spans="1:7" ht="46.8" x14ac:dyDescent="0.3">
      <c r="A13" s="15" t="s">
        <v>16</v>
      </c>
      <c r="B13" s="16" t="s">
        <v>17</v>
      </c>
      <c r="C13" s="11">
        <v>4428220000</v>
      </c>
      <c r="D13" s="12">
        <f t="shared" si="0"/>
        <v>4428220</v>
      </c>
      <c r="E13" s="11">
        <v>2954631946.27</v>
      </c>
      <c r="F13" s="12">
        <f t="shared" si="1"/>
        <v>2954631.9462700002</v>
      </c>
      <c r="G13" s="12">
        <f t="shared" si="2"/>
        <v>66.722790337200948</v>
      </c>
    </row>
    <row r="14" spans="1:7" ht="46.8" x14ac:dyDescent="0.3">
      <c r="A14" s="15" t="s">
        <v>18</v>
      </c>
      <c r="B14" s="16" t="s">
        <v>19</v>
      </c>
      <c r="C14" s="11">
        <v>4428220000</v>
      </c>
      <c r="D14" s="12">
        <f t="shared" si="0"/>
        <v>4428220</v>
      </c>
      <c r="E14" s="11">
        <v>2954631946.27</v>
      </c>
      <c r="F14" s="12">
        <f t="shared" si="1"/>
        <v>2954631.9462700002</v>
      </c>
      <c r="G14" s="12">
        <f t="shared" si="2"/>
        <v>66.722790337200948</v>
      </c>
    </row>
    <row r="15" spans="1:7" ht="15.6" x14ac:dyDescent="0.3">
      <c r="A15" s="15" t="s">
        <v>20</v>
      </c>
      <c r="B15" s="16" t="s">
        <v>21</v>
      </c>
      <c r="C15" s="11">
        <v>1803000000</v>
      </c>
      <c r="D15" s="12">
        <f t="shared" si="0"/>
        <v>1803000</v>
      </c>
      <c r="E15" s="11">
        <v>1092017010.3399999</v>
      </c>
      <c r="F15" s="12">
        <f t="shared" si="1"/>
        <v>1092017.0103399998</v>
      </c>
      <c r="G15" s="12">
        <f t="shared" si="2"/>
        <v>60.566667240155283</v>
      </c>
    </row>
    <row r="16" spans="1:7" ht="31.2" x14ac:dyDescent="0.3">
      <c r="A16" s="15" t="s">
        <v>22</v>
      </c>
      <c r="B16" s="16" t="s">
        <v>23</v>
      </c>
      <c r="C16" s="11">
        <v>1803000000</v>
      </c>
      <c r="D16" s="12">
        <f t="shared" si="0"/>
        <v>1803000</v>
      </c>
      <c r="E16" s="11">
        <v>1091965898.96</v>
      </c>
      <c r="F16" s="12">
        <f t="shared" si="1"/>
        <v>1091965.8989600001</v>
      </c>
      <c r="G16" s="12">
        <f t="shared" si="2"/>
        <v>60.563832443704946</v>
      </c>
    </row>
    <row r="17" spans="1:7" ht="15.6" x14ac:dyDescent="0.3">
      <c r="A17" s="15" t="s">
        <v>24</v>
      </c>
      <c r="B17" s="16" t="s">
        <v>25</v>
      </c>
      <c r="C17" s="11" t="s">
        <v>6</v>
      </c>
      <c r="D17" s="12"/>
      <c r="E17" s="11">
        <v>51111.38</v>
      </c>
      <c r="F17" s="12">
        <f t="shared" si="1"/>
        <v>51.111379999999997</v>
      </c>
      <c r="G17" s="12"/>
    </row>
    <row r="18" spans="1:7" ht="15.6" x14ac:dyDescent="0.3">
      <c r="A18" s="15" t="s">
        <v>26</v>
      </c>
      <c r="B18" s="16" t="s">
        <v>27</v>
      </c>
      <c r="C18" s="11">
        <v>6581528000</v>
      </c>
      <c r="D18" s="12">
        <f t="shared" si="0"/>
        <v>6581528</v>
      </c>
      <c r="E18" s="11">
        <v>4317948562.3000002</v>
      </c>
      <c r="F18" s="12">
        <f t="shared" si="1"/>
        <v>4317948.5623000003</v>
      </c>
      <c r="G18" s="12">
        <f t="shared" si="2"/>
        <v>65.60708337486372</v>
      </c>
    </row>
    <row r="19" spans="1:7" ht="15.6" x14ac:dyDescent="0.3">
      <c r="A19" s="15" t="s">
        <v>28</v>
      </c>
      <c r="B19" s="16" t="s">
        <v>29</v>
      </c>
      <c r="C19" s="11">
        <v>5500000000</v>
      </c>
      <c r="D19" s="12">
        <f t="shared" si="0"/>
        <v>5500000</v>
      </c>
      <c r="E19" s="11">
        <v>3873170936.96</v>
      </c>
      <c r="F19" s="12">
        <f t="shared" si="1"/>
        <v>3873170.9369600001</v>
      </c>
      <c r="G19" s="12">
        <f t="shared" si="2"/>
        <v>70.421289762909083</v>
      </c>
    </row>
    <row r="20" spans="1:7" ht="15.6" x14ac:dyDescent="0.3">
      <c r="A20" s="15" t="s">
        <v>30</v>
      </c>
      <c r="B20" s="16" t="s">
        <v>31</v>
      </c>
      <c r="C20" s="11">
        <v>1075000000</v>
      </c>
      <c r="D20" s="12">
        <f t="shared" si="0"/>
        <v>1075000</v>
      </c>
      <c r="E20" s="11">
        <v>418957198.44</v>
      </c>
      <c r="F20" s="12">
        <f t="shared" si="1"/>
        <v>418957.19844000001</v>
      </c>
      <c r="G20" s="12">
        <f t="shared" si="2"/>
        <v>38.97276264558139</v>
      </c>
    </row>
    <row r="21" spans="1:7" ht="15.6" x14ac:dyDescent="0.3">
      <c r="A21" s="15" t="s">
        <v>32</v>
      </c>
      <c r="B21" s="16" t="s">
        <v>33</v>
      </c>
      <c r="C21" s="11">
        <v>6528000</v>
      </c>
      <c r="D21" s="12">
        <f t="shared" si="0"/>
        <v>6528</v>
      </c>
      <c r="E21" s="11">
        <v>25820426.899999999</v>
      </c>
      <c r="F21" s="12">
        <f t="shared" si="1"/>
        <v>25820.426899999999</v>
      </c>
      <c r="G21" s="12">
        <f t="shared" si="2"/>
        <v>395.5335003063725</v>
      </c>
    </row>
    <row r="22" spans="1:7" ht="46.8" x14ac:dyDescent="0.3">
      <c r="A22" s="15" t="s">
        <v>34</v>
      </c>
      <c r="B22" s="16" t="s">
        <v>35</v>
      </c>
      <c r="C22" s="11">
        <v>67037700</v>
      </c>
      <c r="D22" s="12">
        <f t="shared" si="0"/>
        <v>67037.7</v>
      </c>
      <c r="E22" s="11">
        <v>50004988.390000001</v>
      </c>
      <c r="F22" s="12">
        <f t="shared" si="1"/>
        <v>50004.988389999999</v>
      </c>
      <c r="G22" s="12">
        <f t="shared" si="2"/>
        <v>74.592338922725574</v>
      </c>
    </row>
    <row r="23" spans="1:7" ht="15.6" x14ac:dyDescent="0.3">
      <c r="A23" s="15" t="s">
        <v>36</v>
      </c>
      <c r="B23" s="16" t="s">
        <v>37</v>
      </c>
      <c r="C23" s="11">
        <v>67000000</v>
      </c>
      <c r="D23" s="12">
        <f t="shared" si="0"/>
        <v>67000</v>
      </c>
      <c r="E23" s="11">
        <v>49996513.390000001</v>
      </c>
      <c r="F23" s="12">
        <f t="shared" si="1"/>
        <v>49996.51339</v>
      </c>
      <c r="G23" s="12">
        <f t="shared" si="2"/>
        <v>74.62166177611941</v>
      </c>
    </row>
    <row r="24" spans="1:7" ht="46.8" x14ac:dyDescent="0.3">
      <c r="A24" s="15" t="s">
        <v>38</v>
      </c>
      <c r="B24" s="16" t="s">
        <v>39</v>
      </c>
      <c r="C24" s="11">
        <v>37700</v>
      </c>
      <c r="D24" s="12">
        <f t="shared" si="0"/>
        <v>37.700000000000003</v>
      </c>
      <c r="E24" s="11">
        <v>8475</v>
      </c>
      <c r="F24" s="12">
        <f t="shared" si="1"/>
        <v>8.4749999999999996</v>
      </c>
      <c r="G24" s="12">
        <f t="shared" si="2"/>
        <v>22.480106100795751</v>
      </c>
    </row>
    <row r="25" spans="1:7" ht="15.6" x14ac:dyDescent="0.3">
      <c r="A25" s="15" t="s">
        <v>40</v>
      </c>
      <c r="B25" s="16" t="s">
        <v>41</v>
      </c>
      <c r="C25" s="11">
        <v>212000000</v>
      </c>
      <c r="D25" s="12">
        <f t="shared" si="0"/>
        <v>212000</v>
      </c>
      <c r="E25" s="11">
        <v>143603709.78999999</v>
      </c>
      <c r="F25" s="12">
        <f t="shared" si="1"/>
        <v>143603.70978999999</v>
      </c>
      <c r="G25" s="12">
        <f t="shared" si="2"/>
        <v>67.737598957547164</v>
      </c>
    </row>
    <row r="26" spans="1:7" ht="46.8" x14ac:dyDescent="0.3">
      <c r="A26" s="15" t="s">
        <v>42</v>
      </c>
      <c r="B26" s="16" t="s">
        <v>43</v>
      </c>
      <c r="C26" s="11" t="s">
        <v>6</v>
      </c>
      <c r="D26" s="12"/>
      <c r="E26" s="11">
        <v>-34010.699999999997</v>
      </c>
      <c r="F26" s="12">
        <f t="shared" ref="F26:F32" si="3">E26/1000</f>
        <v>-34.0107</v>
      </c>
      <c r="G26" s="12"/>
    </row>
    <row r="27" spans="1:7" ht="62.4" x14ac:dyDescent="0.3">
      <c r="A27" s="15" t="s">
        <v>44</v>
      </c>
      <c r="B27" s="16" t="s">
        <v>45</v>
      </c>
      <c r="C27" s="11">
        <v>122817000</v>
      </c>
      <c r="D27" s="12">
        <f t="shared" ref="D27:D32" si="4">C27/1000</f>
        <v>122817</v>
      </c>
      <c r="E27" s="11">
        <v>100039653.95999999</v>
      </c>
      <c r="F27" s="12">
        <f t="shared" si="3"/>
        <v>100039.65396</v>
      </c>
      <c r="G27" s="12">
        <f t="shared" ref="G27:G32" si="5">F27/D27*100</f>
        <v>81.454240015633019</v>
      </c>
    </row>
    <row r="28" spans="1:7" ht="31.2" x14ac:dyDescent="0.3">
      <c r="A28" s="15" t="s">
        <v>46</v>
      </c>
      <c r="B28" s="16" t="s">
        <v>47</v>
      </c>
      <c r="C28" s="11">
        <v>34131000</v>
      </c>
      <c r="D28" s="12">
        <f t="shared" si="4"/>
        <v>34131</v>
      </c>
      <c r="E28" s="11">
        <v>33444557</v>
      </c>
      <c r="F28" s="12">
        <f t="shared" si="3"/>
        <v>33444.557000000001</v>
      </c>
      <c r="G28" s="12">
        <f t="shared" si="5"/>
        <v>97.988799038996817</v>
      </c>
    </row>
    <row r="29" spans="1:7" ht="31.2" x14ac:dyDescent="0.3">
      <c r="A29" s="15" t="s">
        <v>84</v>
      </c>
      <c r="B29" s="16" t="s">
        <v>85</v>
      </c>
      <c r="C29" s="11">
        <v>32000000</v>
      </c>
      <c r="D29" s="12">
        <f t="shared" si="4"/>
        <v>32000</v>
      </c>
      <c r="E29" s="11">
        <v>30372634.120000001</v>
      </c>
      <c r="F29" s="12">
        <f t="shared" si="3"/>
        <v>30372.634120000002</v>
      </c>
      <c r="G29" s="12">
        <f t="shared" si="5"/>
        <v>94.914481625000008</v>
      </c>
    </row>
    <row r="30" spans="1:7" ht="15.6" x14ac:dyDescent="0.3">
      <c r="A30" s="15" t="s">
        <v>48</v>
      </c>
      <c r="B30" s="16" t="s">
        <v>49</v>
      </c>
      <c r="C30" s="11">
        <v>1202000</v>
      </c>
      <c r="D30" s="12">
        <f t="shared" si="4"/>
        <v>1202</v>
      </c>
      <c r="E30" s="11">
        <v>486998.4</v>
      </c>
      <c r="F30" s="12">
        <f t="shared" si="3"/>
        <v>486.9984</v>
      </c>
      <c r="G30" s="12">
        <f t="shared" si="5"/>
        <v>40.51567387687188</v>
      </c>
    </row>
    <row r="31" spans="1:7" ht="15.6" x14ac:dyDescent="0.3">
      <c r="A31" s="15" t="s">
        <v>50</v>
      </c>
      <c r="B31" s="16" t="s">
        <v>51</v>
      </c>
      <c r="C31" s="11">
        <v>929000</v>
      </c>
      <c r="D31" s="12">
        <f t="shared" si="4"/>
        <v>929</v>
      </c>
      <c r="E31" s="11">
        <v>2584924.48</v>
      </c>
      <c r="F31" s="12">
        <f t="shared" si="3"/>
        <v>2584.9244800000001</v>
      </c>
      <c r="G31" s="12">
        <f t="shared" si="5"/>
        <v>278.24806027987086</v>
      </c>
    </row>
    <row r="32" spans="1:7" ht="46.8" x14ac:dyDescent="0.3">
      <c r="A32" s="15" t="s">
        <v>52</v>
      </c>
      <c r="B32" s="16" t="s">
        <v>53</v>
      </c>
      <c r="C32" s="11">
        <v>71060610</v>
      </c>
      <c r="D32" s="12">
        <f t="shared" si="4"/>
        <v>71060.61</v>
      </c>
      <c r="E32" s="11">
        <v>67097167.259999998</v>
      </c>
      <c r="F32" s="12">
        <f t="shared" si="3"/>
        <v>67097.167260000002</v>
      </c>
      <c r="G32" s="12">
        <f t="shared" si="5"/>
        <v>94.422447626047685</v>
      </c>
    </row>
    <row r="33" spans="1:7" ht="31.2" x14ac:dyDescent="0.3">
      <c r="A33" s="15" t="s">
        <v>54</v>
      </c>
      <c r="B33" s="16" t="s">
        <v>55</v>
      </c>
      <c r="C33" s="11">
        <v>102000</v>
      </c>
      <c r="D33" s="12">
        <f t="shared" ref="D33:D35" si="6">C33/1000</f>
        <v>102</v>
      </c>
      <c r="E33" s="11">
        <v>1615624.87</v>
      </c>
      <c r="F33" s="12">
        <f t="shared" ref="F33:F36" si="7">E33/1000</f>
        <v>1615.6248700000001</v>
      </c>
      <c r="G33" s="12">
        <f t="shared" ref="G33:G35" si="8">F33/D33*100</f>
        <v>1583.9459509803924</v>
      </c>
    </row>
    <row r="34" spans="1:7" ht="31.2" x14ac:dyDescent="0.3">
      <c r="A34" s="15" t="s">
        <v>56</v>
      </c>
      <c r="B34" s="16" t="s">
        <v>57</v>
      </c>
      <c r="C34" s="11">
        <v>879514</v>
      </c>
      <c r="D34" s="12">
        <f t="shared" si="6"/>
        <v>879.51400000000001</v>
      </c>
      <c r="E34" s="11">
        <v>215145</v>
      </c>
      <c r="F34" s="12">
        <f t="shared" si="7"/>
        <v>215.14500000000001</v>
      </c>
      <c r="G34" s="12">
        <f t="shared" si="8"/>
        <v>24.461805042330198</v>
      </c>
    </row>
    <row r="35" spans="1:7" ht="31.2" x14ac:dyDescent="0.3">
      <c r="A35" s="15" t="s">
        <v>58</v>
      </c>
      <c r="B35" s="16" t="s">
        <v>59</v>
      </c>
      <c r="C35" s="11">
        <v>370812000</v>
      </c>
      <c r="D35" s="12">
        <f t="shared" si="6"/>
        <v>370812</v>
      </c>
      <c r="E35" s="11">
        <v>246127430.49000001</v>
      </c>
      <c r="F35" s="12">
        <f t="shared" si="7"/>
        <v>246127.43049</v>
      </c>
      <c r="G35" s="12">
        <f t="shared" si="8"/>
        <v>66.375260371832624</v>
      </c>
    </row>
    <row r="36" spans="1:7" ht="15.6" x14ac:dyDescent="0.3">
      <c r="A36" s="15" t="s">
        <v>60</v>
      </c>
      <c r="B36" s="16" t="s">
        <v>61</v>
      </c>
      <c r="C36" s="11" t="s">
        <v>6</v>
      </c>
      <c r="D36" s="12"/>
      <c r="E36" s="11">
        <v>-1157542.8899999999</v>
      </c>
      <c r="F36" s="12">
        <f t="shared" si="7"/>
        <v>-1157.5428899999999</v>
      </c>
      <c r="G36" s="12"/>
    </row>
    <row r="37" spans="1:7" ht="15.6" x14ac:dyDescent="0.3">
      <c r="A37" s="15" t="s">
        <v>62</v>
      </c>
      <c r="B37" s="16" t="s">
        <v>63</v>
      </c>
      <c r="C37" s="11">
        <v>9302084441.25</v>
      </c>
      <c r="D37" s="12">
        <f t="shared" ref="D37:D40" si="9">C37/1000</f>
        <v>9302084.4412500001</v>
      </c>
      <c r="E37" s="11">
        <v>5740962032.4899998</v>
      </c>
      <c r="F37" s="12">
        <f t="shared" ref="F37:F40" si="10">E37/1000</f>
        <v>5740962.0324900001</v>
      </c>
      <c r="G37" s="12">
        <f t="shared" ref="G37:G40" si="11">F37/D37*100</f>
        <v>61.716941710739171</v>
      </c>
    </row>
    <row r="38" spans="1:7" ht="46.8" x14ac:dyDescent="0.3">
      <c r="A38" s="15" t="s">
        <v>64</v>
      </c>
      <c r="B38" s="16" t="s">
        <v>65</v>
      </c>
      <c r="C38" s="11">
        <v>9302084441.25</v>
      </c>
      <c r="D38" s="12">
        <f t="shared" si="9"/>
        <v>9302084.4412500001</v>
      </c>
      <c r="E38" s="11">
        <v>5937351272.4899998</v>
      </c>
      <c r="F38" s="12">
        <f t="shared" si="10"/>
        <v>5937351.2724899994</v>
      </c>
      <c r="G38" s="12">
        <f t="shared" si="11"/>
        <v>63.828180769472212</v>
      </c>
    </row>
    <row r="39" spans="1:7" ht="31.2" x14ac:dyDescent="0.3">
      <c r="A39" s="15" t="s">
        <v>66</v>
      </c>
      <c r="B39" s="16" t="s">
        <v>67</v>
      </c>
      <c r="C39" s="11">
        <v>1442885400</v>
      </c>
      <c r="D39" s="12">
        <f t="shared" si="9"/>
        <v>1442885.4</v>
      </c>
      <c r="E39" s="11">
        <v>1130584700</v>
      </c>
      <c r="F39" s="12">
        <f t="shared" si="10"/>
        <v>1130584.7</v>
      </c>
      <c r="G39" s="12">
        <f t="shared" si="11"/>
        <v>78.355820912734998</v>
      </c>
    </row>
    <row r="40" spans="1:7" ht="46.8" x14ac:dyDescent="0.3">
      <c r="A40" s="15" t="s">
        <v>68</v>
      </c>
      <c r="B40" s="16" t="s">
        <v>69</v>
      </c>
      <c r="C40" s="11">
        <v>3833722931</v>
      </c>
      <c r="D40" s="12">
        <f t="shared" si="9"/>
        <v>3833722.9309999999</v>
      </c>
      <c r="E40" s="11">
        <v>2062920224.77</v>
      </c>
      <c r="F40" s="12">
        <f t="shared" si="10"/>
        <v>2062920.22477</v>
      </c>
      <c r="G40" s="12">
        <f t="shared" si="11"/>
        <v>53.80984129262314</v>
      </c>
    </row>
    <row r="41" spans="1:7" ht="31.2" x14ac:dyDescent="0.3">
      <c r="A41" s="15" t="s">
        <v>70</v>
      </c>
      <c r="B41" s="16" t="s">
        <v>71</v>
      </c>
      <c r="C41" s="11">
        <v>2502234600</v>
      </c>
      <c r="D41" s="12">
        <f t="shared" ref="D41:D42" si="12">C41/1000</f>
        <v>2502234.6</v>
      </c>
      <c r="E41" s="11">
        <v>1707106531.3900001</v>
      </c>
      <c r="F41" s="12">
        <f t="shared" ref="F41:F44" si="13">E41/1000</f>
        <v>1707106.5313900001</v>
      </c>
      <c r="G41" s="12">
        <f t="shared" ref="G41:G42" si="14">F41/D41*100</f>
        <v>68.223280558505579</v>
      </c>
    </row>
    <row r="42" spans="1:7" ht="15.6" x14ac:dyDescent="0.3">
      <c r="A42" s="15" t="s">
        <v>72</v>
      </c>
      <c r="B42" s="16" t="s">
        <v>73</v>
      </c>
      <c r="C42" s="11">
        <v>1523241510.25</v>
      </c>
      <c r="D42" s="12">
        <f t="shared" si="12"/>
        <v>1523241.5102500001</v>
      </c>
      <c r="E42" s="11">
        <v>1036739816.33</v>
      </c>
      <c r="F42" s="12">
        <f t="shared" si="13"/>
        <v>1036739.8163300001</v>
      </c>
      <c r="G42" s="12">
        <f t="shared" si="14"/>
        <v>68.061420946954527</v>
      </c>
    </row>
    <row r="43" spans="1:7" ht="46.8" x14ac:dyDescent="0.3">
      <c r="A43" s="15" t="s">
        <v>74</v>
      </c>
      <c r="B43" s="16" t="s">
        <v>75</v>
      </c>
      <c r="C43" s="11" t="s">
        <v>6</v>
      </c>
      <c r="D43" s="12"/>
      <c r="E43" s="11">
        <v>-6505070.9400000004</v>
      </c>
      <c r="F43" s="12">
        <f t="shared" si="13"/>
        <v>-6505.0709400000005</v>
      </c>
      <c r="G43" s="12"/>
    </row>
    <row r="44" spans="1:7" ht="124.8" x14ac:dyDescent="0.3">
      <c r="A44" s="15" t="s">
        <v>76</v>
      </c>
      <c r="B44" s="16" t="s">
        <v>77</v>
      </c>
      <c r="C44" s="11" t="s">
        <v>6</v>
      </c>
      <c r="D44" s="12"/>
      <c r="E44" s="11">
        <v>50310906.299999997</v>
      </c>
      <c r="F44" s="12">
        <f t="shared" si="13"/>
        <v>50310.906299999995</v>
      </c>
      <c r="G44" s="12"/>
    </row>
    <row r="45" spans="1:7" ht="62.4" x14ac:dyDescent="0.3">
      <c r="A45" s="15" t="s">
        <v>78</v>
      </c>
      <c r="B45" s="16" t="s">
        <v>79</v>
      </c>
      <c r="C45" s="11" t="s">
        <v>6</v>
      </c>
      <c r="D45" s="12"/>
      <c r="E45" s="11">
        <v>-240195075.36000001</v>
      </c>
      <c r="F45" s="12">
        <f t="shared" ref="F45" si="15">E45/1000</f>
        <v>-240195.07536000002</v>
      </c>
      <c r="G45" s="12"/>
    </row>
  </sheetData>
  <mergeCells count="9">
    <mergeCell ref="A2:G2"/>
    <mergeCell ref="D4:F4"/>
    <mergeCell ref="A5:A6"/>
    <mergeCell ref="B5:B6"/>
    <mergeCell ref="C5:C6"/>
    <mergeCell ref="D5:D6"/>
    <mergeCell ref="E5:E6"/>
    <mergeCell ref="F5:F6"/>
    <mergeCell ref="G5:G6"/>
  </mergeCells>
  <pageMargins left="0.78740157480314965" right="0.39370078740157483" top="0.59055118110236227" bottom="0.39370078740157483" header="0" footer="0"/>
  <pageSetup paperSize="9" fitToWidth="2" fitToHeight="0" orientation="landscape" r:id="rId1"/>
  <headerFooter>
    <oddFooter>&amp;R&amp;P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B3BD26C-741F-49B0-B462-73721E6AA2B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Пьянникова Светлана Александровна</dc:creator>
  <cp:lastModifiedBy>Кривовицина Елена Владимировна</cp:lastModifiedBy>
  <cp:lastPrinted>2018-10-15T08:13:44Z</cp:lastPrinted>
  <dcterms:created xsi:type="dcterms:W3CDTF">2018-10-09T11:40:10Z</dcterms:created>
  <dcterms:modified xsi:type="dcterms:W3CDTF">2018-10-15T09:39:43Z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0503317G_20160101.xlsx</vt:lpwstr>
  </property>
  <property fmtid="{D5CDD505-2E9C-101B-9397-08002B2CF9AE}" pid="3" name="Название отчета">
    <vt:lpwstr>0503317G_20160101.xlsx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18.2.0.110083990</vt:lpwstr>
  </property>
  <property fmtid="{D5CDD505-2E9C-101B-9397-08002B2CF9AE}" pid="6" name="Тип сервера">
    <vt:lpwstr>MSSQL</vt:lpwstr>
  </property>
  <property fmtid="{D5CDD505-2E9C-101B-9397-08002B2CF9AE}" pid="7" name="Сервер">
    <vt:lpwstr>kc4</vt:lpwstr>
  </property>
  <property fmtid="{D5CDD505-2E9C-101B-9397-08002B2CF9AE}" pid="8" name="База">
    <vt:lpwstr>svod_smart</vt:lpwstr>
  </property>
  <property fmtid="{D5CDD505-2E9C-101B-9397-08002B2CF9AE}" pid="9" name="Пользователь">
    <vt:lpwstr>piannikova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