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60" windowWidth="12120" windowHeight="8100"/>
  </bookViews>
  <sheets>
    <sheet name="МБТ" sheetId="1" r:id="rId1"/>
  </sheets>
  <externalReferences>
    <externalReference r:id="rId2"/>
  </externalReferences>
  <definedNames>
    <definedName name="_xlnm.Print_Area" localSheetId="0">МБТ!$A$1:$F$32</definedName>
  </definedNames>
  <calcPr calcId="125725"/>
</workbook>
</file>

<file path=xl/calcChain.xml><?xml version="1.0" encoding="utf-8"?>
<calcChain xmlns="http://schemas.openxmlformats.org/spreadsheetml/2006/main">
  <c r="F28" i="1"/>
  <c r="E28"/>
  <c r="C28"/>
  <c r="F27"/>
  <c r="F29" s="1"/>
  <c r="E27"/>
  <c r="E29" s="1"/>
  <c r="C27"/>
  <c r="C8"/>
  <c r="E8"/>
  <c r="F8"/>
  <c r="C9"/>
  <c r="E9"/>
  <c r="F9"/>
  <c r="C10"/>
  <c r="E10"/>
  <c r="F10"/>
  <c r="C11"/>
  <c r="E11"/>
  <c r="F11"/>
  <c r="C12"/>
  <c r="E12"/>
  <c r="F12"/>
  <c r="C13"/>
  <c r="E13"/>
  <c r="F13"/>
  <c r="C14"/>
  <c r="E14"/>
  <c r="F14"/>
  <c r="C15"/>
  <c r="E15"/>
  <c r="F15"/>
  <c r="C16"/>
  <c r="E16"/>
  <c r="F16"/>
  <c r="C17"/>
  <c r="E17"/>
  <c r="F17"/>
  <c r="C18"/>
  <c r="E18"/>
  <c r="F18"/>
  <c r="C19"/>
  <c r="E19"/>
  <c r="F19"/>
  <c r="C20"/>
  <c r="E20"/>
  <c r="F20"/>
  <c r="C21"/>
  <c r="E21"/>
  <c r="F21"/>
  <c r="C22"/>
  <c r="E22"/>
  <c r="F22"/>
  <c r="C23"/>
  <c r="E23"/>
  <c r="F23"/>
  <c r="C24"/>
  <c r="E24"/>
  <c r="F24"/>
  <c r="F7"/>
  <c r="F25" s="1"/>
  <c r="E7"/>
  <c r="C7"/>
  <c r="C29"/>
  <c r="E25"/>
  <c r="C25" l="1"/>
  <c r="F32"/>
  <c r="E32"/>
  <c r="C32"/>
  <c r="D12" l="1"/>
  <c r="B12" s="1"/>
  <c r="D18"/>
  <c r="B18" s="1"/>
  <c r="D15"/>
  <c r="B15" s="1"/>
  <c r="D10"/>
  <c r="B10" s="1"/>
  <c r="D21" l="1"/>
  <c r="B21" s="1"/>
  <c r="D22"/>
  <c r="B22" s="1"/>
  <c r="D13" l="1"/>
  <c r="B13" s="1"/>
  <c r="D28" l="1"/>
  <c r="B28" s="1"/>
  <c r="D17" l="1"/>
  <c r="B17" s="1"/>
  <c r="D8"/>
  <c r="B8" s="1"/>
  <c r="D27" l="1"/>
  <c r="D29" l="1"/>
  <c r="B27"/>
  <c r="B29" s="1"/>
  <c r="D20" l="1"/>
  <c r="B20" s="1"/>
  <c r="D19" l="1"/>
  <c r="B19" s="1"/>
  <c r="D23"/>
  <c r="B23" s="1"/>
  <c r="D14"/>
  <c r="B14" s="1"/>
  <c r="D16"/>
  <c r="B16" s="1"/>
  <c r="D24"/>
  <c r="B24" s="1"/>
  <c r="D7"/>
  <c r="D11"/>
  <c r="B11" s="1"/>
  <c r="B7" l="1"/>
  <c r="D9" l="1"/>
  <c r="B9" l="1"/>
  <c r="B25" s="1"/>
  <c r="B32" s="1"/>
  <c r="D25"/>
  <c r="D32" s="1"/>
  <c r="B34" l="1"/>
</calcChain>
</file>

<file path=xl/sharedStrings.xml><?xml version="1.0" encoding="utf-8"?>
<sst xmlns="http://schemas.openxmlformats.org/spreadsheetml/2006/main" count="32" uniqueCount="32">
  <si>
    <t>тыс.руб.</t>
  </si>
  <si>
    <t xml:space="preserve">       Наименование  муниципальных  образований</t>
  </si>
  <si>
    <t>Всего</t>
  </si>
  <si>
    <t>в  том  числе</t>
  </si>
  <si>
    <t>дотация</t>
  </si>
  <si>
    <t>субвенция</t>
  </si>
  <si>
    <t>субсидия</t>
  </si>
  <si>
    <t>Воловский</t>
  </si>
  <si>
    <t>Грязинский</t>
  </si>
  <si>
    <t>Данковский</t>
  </si>
  <si>
    <t>Добринский</t>
  </si>
  <si>
    <t>Добровский</t>
  </si>
  <si>
    <t>Долгоруковский</t>
  </si>
  <si>
    <t>Елецкий</t>
  </si>
  <si>
    <t>Задонский</t>
  </si>
  <si>
    <t>Измалковский</t>
  </si>
  <si>
    <t>Краснинский</t>
  </si>
  <si>
    <t>Лебедянский</t>
  </si>
  <si>
    <t>Лев-Толстовский</t>
  </si>
  <si>
    <t>Липецкий</t>
  </si>
  <si>
    <t>Становлянский</t>
  </si>
  <si>
    <t>Тербунский</t>
  </si>
  <si>
    <t>Усманский</t>
  </si>
  <si>
    <t>Хлевенский</t>
  </si>
  <si>
    <t>Чаплыгинский</t>
  </si>
  <si>
    <t>Итого  по  районам</t>
  </si>
  <si>
    <t>г. Елец</t>
  </si>
  <si>
    <t>г. Липецк</t>
  </si>
  <si>
    <t>Итого  по  городам</t>
  </si>
  <si>
    <t>Всего  по  области</t>
  </si>
  <si>
    <t>иные  межбюджетные  трансферты</t>
  </si>
  <si>
    <t>ОБЪЕМ  МЕЖБЮДЖЕТНЫХ  ТРАНСФЕРТОВ,  ПРЕДОСТАВЛЕННЫХ  ИЗ  ОБЛАСТНОГО  БЮДЖЕТА  БЮДЖЕТАМ  МУНИЦИПАЛЬНЫХ  ОБРАЗОВАНИЙ  ЗА 9 МЕСЯЦЕВ  2018  ГОДА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</si>
</sst>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4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164" fontId="3" fillId="0" borderId="5" xfId="1" applyNumberFormat="1" applyFont="1" applyBorder="1"/>
    <xf numFmtId="0" fontId="2" fillId="0" borderId="1" xfId="0" applyFont="1" applyBorder="1" applyAlignment="1">
      <alignment horizontal="left"/>
    </xf>
    <xf numFmtId="164" fontId="3" fillId="0" borderId="6" xfId="1" applyNumberFormat="1" applyFont="1" applyBorder="1"/>
    <xf numFmtId="0" fontId="2" fillId="0" borderId="0" xfId="0" applyFont="1" applyFill="1"/>
    <xf numFmtId="0" fontId="2" fillId="0" borderId="7" xfId="0" applyFont="1" applyBorder="1"/>
    <xf numFmtId="0" fontId="2" fillId="0" borderId="8" xfId="0" applyFont="1" applyBorder="1"/>
    <xf numFmtId="164" fontId="3" fillId="0" borderId="9" xfId="1" applyNumberFormat="1" applyFont="1" applyBorder="1"/>
    <xf numFmtId="164" fontId="2" fillId="0" borderId="0" xfId="1" applyNumberFormat="1" applyFont="1"/>
    <xf numFmtId="0" fontId="2" fillId="0" borderId="4" xfId="0" applyFont="1" applyBorder="1"/>
    <xf numFmtId="0" fontId="2" fillId="0" borderId="0" xfId="0" applyFont="1" applyBorder="1"/>
    <xf numFmtId="0" fontId="2" fillId="0" borderId="11" xfId="0" applyFont="1" applyBorder="1" applyAlignment="1">
      <alignment horizontal="left"/>
    </xf>
    <xf numFmtId="164" fontId="3" fillId="0" borderId="6" xfId="0" applyNumberFormat="1" applyFont="1" applyBorder="1"/>
    <xf numFmtId="164" fontId="3" fillId="0" borderId="12" xfId="0" applyNumberFormat="1" applyFont="1" applyBorder="1"/>
    <xf numFmtId="164" fontId="3" fillId="0" borderId="13" xfId="0" applyNumberFormat="1" applyFont="1" applyBorder="1"/>
    <xf numFmtId="164" fontId="3" fillId="0" borderId="5" xfId="0" applyNumberFormat="1" applyFont="1" applyBorder="1"/>
    <xf numFmtId="164" fontId="2" fillId="0" borderId="14" xfId="0" applyNumberFormat="1" applyFont="1" applyBorder="1"/>
    <xf numFmtId="164" fontId="3" fillId="0" borderId="15" xfId="1" applyNumberFormat="1" applyFont="1" applyBorder="1"/>
    <xf numFmtId="164" fontId="2" fillId="0" borderId="14" xfId="1" applyNumberFormat="1" applyFont="1" applyBorder="1"/>
    <xf numFmtId="164" fontId="3" fillId="0" borderId="16" xfId="0" applyNumberFormat="1" applyFont="1" applyBorder="1"/>
    <xf numFmtId="164" fontId="3" fillId="0" borderId="1" xfId="0" applyNumberFormat="1" applyFont="1" applyBorder="1"/>
    <xf numFmtId="164" fontId="3" fillId="0" borderId="2" xfId="0" applyNumberFormat="1" applyFont="1" applyBorder="1"/>
    <xf numFmtId="164" fontId="3" fillId="0" borderId="16" xfId="1" applyNumberFormat="1" applyFont="1" applyBorder="1"/>
    <xf numFmtId="164" fontId="3" fillId="0" borderId="1" xfId="1" applyNumberFormat="1" applyFont="1" applyBorder="1"/>
    <xf numFmtId="164" fontId="3" fillId="0" borderId="17" xfId="1" applyNumberFormat="1" applyFont="1" applyBorder="1"/>
    <xf numFmtId="164" fontId="3" fillId="0" borderId="18" xfId="1" applyNumberFormat="1" applyFont="1" applyBorder="1"/>
    <xf numFmtId="0" fontId="2" fillId="0" borderId="7" xfId="0" applyFont="1" applyBorder="1" applyAlignment="1">
      <alignment horizontal="center" vertical="center" wrapText="1"/>
    </xf>
    <xf numFmtId="164" fontId="3" fillId="0" borderId="19" xfId="0" applyNumberFormat="1" applyFont="1" applyBorder="1"/>
    <xf numFmtId="164" fontId="3" fillId="0" borderId="20" xfId="0" applyNumberFormat="1" applyFont="1" applyBorder="1"/>
    <xf numFmtId="164" fontId="3" fillId="0" borderId="21" xfId="0" applyNumberFormat="1" applyFont="1" applyBorder="1"/>
    <xf numFmtId="164" fontId="3" fillId="0" borderId="3" xfId="0" applyNumberFormat="1" applyFont="1" applyBorder="1"/>
    <xf numFmtId="0" fontId="2" fillId="0" borderId="22" xfId="0" applyFont="1" applyBorder="1" applyAlignment="1">
      <alignment horizontal="center" vertical="center" wrapText="1"/>
    </xf>
    <xf numFmtId="164" fontId="3" fillId="0" borderId="23" xfId="1" applyNumberFormat="1" applyFont="1" applyBorder="1"/>
    <xf numFmtId="164" fontId="3" fillId="0" borderId="24" xfId="1" applyNumberFormat="1" applyFont="1" applyBorder="1"/>
    <xf numFmtId="164" fontId="3" fillId="0" borderId="25" xfId="1" applyNumberFormat="1" applyFont="1" applyBorder="1"/>
    <xf numFmtId="164" fontId="3" fillId="0" borderId="26" xfId="0" applyNumberFormat="1" applyFont="1" applyBorder="1"/>
    <xf numFmtId="43" fontId="2" fillId="0" borderId="0" xfId="0" applyNumberFormat="1" applyFont="1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ygroup/2018%20%20&#1043;&#1054;&#1044;/&#1055;&#1088;&#1086;&#1074;&#1077;&#1088;&#1086;&#1095;&#1085;&#1072;&#1103;%20%20&#1090;&#1072;&#1073;&#1083;&#1080;&#1094;&#1072;%20%20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оверочная  таблица_I  часть"/>
      <sheetName val="Проверочная  таблица_II  часть"/>
      <sheetName val="Прочая  субсидия_МР  и  ГО"/>
      <sheetName val="Прочая  субсидия_БП"/>
      <sheetName val="Субвенция  на  полномочия"/>
      <sheetName val="Район  и  поселения"/>
      <sheetName val="Федеральные  средства  по  МО"/>
      <sheetName val="Федеральные  средства"/>
      <sheetName val="МБТ  по  программам"/>
      <sheetName val="МБТ  по  видам  расходов"/>
      <sheetName val="Нераспределенная  дотация"/>
      <sheetName val="Нераспределенная  субсидия"/>
      <sheetName val="Нераспределенные  иные  МБТ"/>
    </sheetNames>
    <sheetDataSet>
      <sheetData sheetId="0"/>
      <sheetData sheetId="1"/>
      <sheetData sheetId="2"/>
      <sheetData sheetId="3"/>
      <sheetData sheetId="4"/>
      <sheetData sheetId="5">
        <row r="11">
          <cell r="AG11">
            <v>72617900</v>
          </cell>
          <cell r="AH11">
            <v>33536934.789999999</v>
          </cell>
          <cell r="AI11">
            <v>112545315.76000001</v>
          </cell>
          <cell r="AJ11">
            <v>609000</v>
          </cell>
        </row>
        <row r="12">
          <cell r="AG12">
            <v>96558760</v>
          </cell>
          <cell r="AH12">
            <v>78096759.660000011</v>
          </cell>
          <cell r="AI12">
            <v>390896101.81</v>
          </cell>
          <cell r="AJ12">
            <v>29782400</v>
          </cell>
        </row>
        <row r="13">
          <cell r="AG13">
            <v>68646673</v>
          </cell>
          <cell r="AH13">
            <v>98460337.920000002</v>
          </cell>
          <cell r="AI13">
            <v>240384688.59999999</v>
          </cell>
          <cell r="AJ13">
            <v>663200</v>
          </cell>
        </row>
        <row r="14">
          <cell r="AG14">
            <v>82500186.849999994</v>
          </cell>
          <cell r="AH14">
            <v>81685178.039999992</v>
          </cell>
          <cell r="AI14">
            <v>242476564.07999998</v>
          </cell>
          <cell r="AJ14">
            <v>5677843.5999999996</v>
          </cell>
        </row>
        <row r="15">
          <cell r="AG15">
            <v>89053834</v>
          </cell>
          <cell r="AH15">
            <v>80366844.300000012</v>
          </cell>
          <cell r="AI15">
            <v>214064562.19999999</v>
          </cell>
          <cell r="AJ15">
            <v>725600</v>
          </cell>
        </row>
        <row r="16">
          <cell r="AG16">
            <v>80638680</v>
          </cell>
          <cell r="AH16">
            <v>63342961.439999998</v>
          </cell>
          <cell r="AI16">
            <v>155061425.02000001</v>
          </cell>
          <cell r="AJ16">
            <v>571800</v>
          </cell>
        </row>
        <row r="17">
          <cell r="AG17">
            <v>88171298</v>
          </cell>
          <cell r="AH17">
            <v>86054209.849999994</v>
          </cell>
          <cell r="AI17">
            <v>250383939.06999999</v>
          </cell>
          <cell r="AJ17">
            <v>659000</v>
          </cell>
        </row>
        <row r="18">
          <cell r="AG18">
            <v>105391741</v>
          </cell>
          <cell r="AH18">
            <v>56291408.18</v>
          </cell>
          <cell r="AI18">
            <v>232921738.13</v>
          </cell>
          <cell r="AJ18">
            <v>782600</v>
          </cell>
        </row>
        <row r="19">
          <cell r="AG19">
            <v>80554418.200000003</v>
          </cell>
          <cell r="AH19">
            <v>45387563.719999999</v>
          </cell>
          <cell r="AI19">
            <v>154328966.16</v>
          </cell>
          <cell r="AJ19">
            <v>534800</v>
          </cell>
        </row>
        <row r="20">
          <cell r="AG20">
            <v>37000350</v>
          </cell>
          <cell r="AH20">
            <v>86091347.480000004</v>
          </cell>
          <cell r="AI20">
            <v>142202793.58000001</v>
          </cell>
          <cell r="AJ20">
            <v>326800</v>
          </cell>
        </row>
        <row r="21">
          <cell r="AG21">
            <v>150069141</v>
          </cell>
          <cell r="AH21">
            <v>84321567.939999998</v>
          </cell>
          <cell r="AI21">
            <v>294236202.06999999</v>
          </cell>
          <cell r="AJ21">
            <v>702800</v>
          </cell>
        </row>
        <row r="22">
          <cell r="AG22">
            <v>51158875</v>
          </cell>
          <cell r="AH22">
            <v>39238403.030000001</v>
          </cell>
          <cell r="AI22">
            <v>166132323.00999999</v>
          </cell>
          <cell r="AJ22">
            <v>423400</v>
          </cell>
        </row>
        <row r="23">
          <cell r="AG23">
            <v>35765993</v>
          </cell>
          <cell r="AH23">
            <v>52266704.289999999</v>
          </cell>
          <cell r="AI23">
            <v>372442936.87</v>
          </cell>
          <cell r="AJ23">
            <v>916149.8</v>
          </cell>
        </row>
        <row r="24">
          <cell r="AG24">
            <v>66747900</v>
          </cell>
          <cell r="AH24">
            <v>75062894.030000001</v>
          </cell>
          <cell r="AI24">
            <v>154689645.36000001</v>
          </cell>
          <cell r="AJ24">
            <v>735200</v>
          </cell>
        </row>
        <row r="25">
          <cell r="AG25">
            <v>58191461</v>
          </cell>
          <cell r="AH25">
            <v>79152629.169999987</v>
          </cell>
          <cell r="AI25">
            <v>217877246.83000001</v>
          </cell>
          <cell r="AJ25">
            <v>636400</v>
          </cell>
        </row>
        <row r="26">
          <cell r="AG26">
            <v>188645565</v>
          </cell>
          <cell r="AH26">
            <v>74522962.150000006</v>
          </cell>
          <cell r="AI26">
            <v>305069018.63</v>
          </cell>
          <cell r="AJ26">
            <v>1081600</v>
          </cell>
        </row>
        <row r="27">
          <cell r="AG27">
            <v>66573600</v>
          </cell>
          <cell r="AH27">
            <v>38008236.440000005</v>
          </cell>
          <cell r="AI27">
            <v>149646922.94</v>
          </cell>
          <cell r="AJ27">
            <v>631400</v>
          </cell>
        </row>
        <row r="28">
          <cell r="AG28">
            <v>99177889</v>
          </cell>
          <cell r="AH28">
            <v>74320209.700000003</v>
          </cell>
          <cell r="AI28">
            <v>222731826.85000002</v>
          </cell>
          <cell r="AJ28">
            <v>977400</v>
          </cell>
        </row>
        <row r="31">
          <cell r="AG31">
            <v>162913550</v>
          </cell>
          <cell r="AH31">
            <v>72487436.060000002</v>
          </cell>
          <cell r="AI31">
            <v>526157102.16000003</v>
          </cell>
          <cell r="AJ31">
            <v>53371940.810000002</v>
          </cell>
        </row>
        <row r="32">
          <cell r="AG32">
            <v>323850399</v>
          </cell>
          <cell r="AH32">
            <v>964558932.63</v>
          </cell>
          <cell r="AI32">
            <v>2810027227.4200001</v>
          </cell>
          <cell r="AJ32">
            <v>673240149.53999996</v>
          </cell>
        </row>
        <row r="36">
          <cell r="AF36">
            <v>12394807765.17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G34"/>
  <sheetViews>
    <sheetView tabSelected="1" topLeftCell="A2" zoomScale="95" zoomScaleNormal="80" workbookViewId="0">
      <pane xSplit="1" ySplit="5" topLeftCell="B26" activePane="bottomRight" state="frozen"/>
      <selection activeCell="A2" sqref="A2"/>
      <selection pane="topRight" activeCell="C2" sqref="C2"/>
      <selection pane="bottomLeft" activeCell="A8" sqref="A8"/>
      <selection pane="bottomRight" activeCell="F27" sqref="F27"/>
    </sheetView>
  </sheetViews>
  <sheetFormatPr defaultColWidth="9.08984375" defaultRowHeight="13"/>
  <cols>
    <col min="1" max="1" width="24.90625" style="1" customWidth="1"/>
    <col min="2" max="2" width="16.453125" style="1" customWidth="1"/>
    <col min="3" max="4" width="15.08984375" style="1" customWidth="1"/>
    <col min="5" max="5" width="15.54296875" style="1" customWidth="1"/>
    <col min="6" max="6" width="17.453125" style="1" customWidth="1"/>
    <col min="7" max="16384" width="9.08984375" style="1"/>
  </cols>
  <sheetData>
    <row r="1" spans="1:7">
      <c r="B1" s="9"/>
      <c r="C1" s="9"/>
    </row>
    <row r="2" spans="1:7" ht="36" customHeight="1">
      <c r="A2" s="48" t="s">
        <v>31</v>
      </c>
      <c r="B2" s="48"/>
      <c r="C2" s="48"/>
      <c r="D2" s="48"/>
      <c r="E2" s="48"/>
      <c r="F2" s="48"/>
    </row>
    <row r="4" spans="1:7" ht="13.5" thickBot="1">
      <c r="F4" s="1" t="s">
        <v>0</v>
      </c>
    </row>
    <row r="5" spans="1:7" ht="13.5" thickBot="1">
      <c r="A5" s="49" t="s">
        <v>1</v>
      </c>
      <c r="B5" s="43" t="s">
        <v>2</v>
      </c>
      <c r="C5" s="45" t="s">
        <v>3</v>
      </c>
      <c r="D5" s="46"/>
      <c r="E5" s="46"/>
      <c r="F5" s="47"/>
      <c r="G5" s="15"/>
    </row>
    <row r="6" spans="1:7" ht="39.5" thickBot="1">
      <c r="A6" s="50"/>
      <c r="B6" s="44"/>
      <c r="C6" s="31" t="s">
        <v>4</v>
      </c>
      <c r="D6" s="42" t="s">
        <v>6</v>
      </c>
      <c r="E6" s="36" t="s">
        <v>5</v>
      </c>
      <c r="F6" s="42" t="s">
        <v>30</v>
      </c>
      <c r="G6" s="11"/>
    </row>
    <row r="7" spans="1:7" ht="21" customHeight="1">
      <c r="A7" s="14" t="s">
        <v>7</v>
      </c>
      <c r="B7" s="24">
        <f t="shared" ref="B7:B24" si="0">SUM(C7:F7)</f>
        <v>219309.15055000002</v>
      </c>
      <c r="C7" s="27">
        <f>'[1]Район  и  поселения'!AG11/1000</f>
        <v>72617.899999999994</v>
      </c>
      <c r="D7" s="12">
        <f>'[1]Район  и  поселения'!AH11/1000</f>
        <v>33536.934789999999</v>
      </c>
      <c r="E7" s="37">
        <f>'[1]Район  и  поселения'!AI11/1000</f>
        <v>112545.31576000001</v>
      </c>
      <c r="F7" s="12">
        <f>'[1]Район  и  поселения'!AJ11/1000</f>
        <v>609</v>
      </c>
      <c r="G7" s="15"/>
    </row>
    <row r="8" spans="1:7" ht="21" customHeight="1">
      <c r="A8" s="2" t="s">
        <v>8</v>
      </c>
      <c r="B8" s="25">
        <f t="shared" si="0"/>
        <v>595334.02147000004</v>
      </c>
      <c r="C8" s="28">
        <f>'[1]Район  и  поселения'!AG12/1000</f>
        <v>96558.76</v>
      </c>
      <c r="D8" s="8">
        <f>'[1]Район  и  поселения'!AH12/1000</f>
        <v>78096.759660000011</v>
      </c>
      <c r="E8" s="38">
        <f>'[1]Район  и  поселения'!AI12/1000</f>
        <v>390896.10181000002</v>
      </c>
      <c r="F8" s="8">
        <f>'[1]Район  и  поселения'!AJ12/1000</f>
        <v>29782.400000000001</v>
      </c>
      <c r="G8" s="15"/>
    </row>
    <row r="9" spans="1:7" ht="21" customHeight="1">
      <c r="A9" s="2" t="s">
        <v>9</v>
      </c>
      <c r="B9" s="25">
        <f t="shared" si="0"/>
        <v>408154.89952000004</v>
      </c>
      <c r="C9" s="28">
        <f>'[1]Район  и  поселения'!AG13/1000</f>
        <v>68646.672999999995</v>
      </c>
      <c r="D9" s="8">
        <f>'[1]Район  и  поселения'!AH13/1000</f>
        <v>98460.337920000005</v>
      </c>
      <c r="E9" s="38">
        <f>'[1]Район  и  поселения'!AI13/1000</f>
        <v>240384.68859999999</v>
      </c>
      <c r="F9" s="8">
        <f>'[1]Район  и  поселения'!AJ13/1000</f>
        <v>663.2</v>
      </c>
      <c r="G9" s="15"/>
    </row>
    <row r="10" spans="1:7" ht="21" customHeight="1">
      <c r="A10" s="2" t="s">
        <v>10</v>
      </c>
      <c r="B10" s="25">
        <f t="shared" si="0"/>
        <v>412339.77257000003</v>
      </c>
      <c r="C10" s="28">
        <f>'[1]Район  и  поселения'!AG14/1000</f>
        <v>82500.186849999998</v>
      </c>
      <c r="D10" s="8">
        <f>'[1]Район  и  поселения'!AH14/1000</f>
        <v>81685.178039999999</v>
      </c>
      <c r="E10" s="38">
        <f>'[1]Район  и  поселения'!AI14/1000</f>
        <v>242476.56407999998</v>
      </c>
      <c r="F10" s="8">
        <f>'[1]Район  и  поселения'!AJ14/1000</f>
        <v>5677.8435999999992</v>
      </c>
      <c r="G10" s="15"/>
    </row>
    <row r="11" spans="1:7" ht="21" customHeight="1">
      <c r="A11" s="2" t="s">
        <v>11</v>
      </c>
      <c r="B11" s="25">
        <f t="shared" si="0"/>
        <v>384210.84049999999</v>
      </c>
      <c r="C11" s="28">
        <f>'[1]Район  и  поселения'!AG15/1000</f>
        <v>89053.834000000003</v>
      </c>
      <c r="D11" s="8">
        <f>'[1]Район  и  поселения'!AH15/1000</f>
        <v>80366.844300000012</v>
      </c>
      <c r="E11" s="38">
        <f>'[1]Район  и  поселения'!AI15/1000</f>
        <v>214064.56219999999</v>
      </c>
      <c r="F11" s="8">
        <f>'[1]Район  и  поселения'!AJ15/1000</f>
        <v>725.6</v>
      </c>
      <c r="G11" s="15"/>
    </row>
    <row r="12" spans="1:7" ht="21" customHeight="1">
      <c r="A12" s="2" t="s">
        <v>12</v>
      </c>
      <c r="B12" s="25">
        <f t="shared" si="0"/>
        <v>299614.86645999999</v>
      </c>
      <c r="C12" s="28">
        <f>'[1]Район  и  поселения'!AG16/1000</f>
        <v>80638.679999999993</v>
      </c>
      <c r="D12" s="8">
        <f>'[1]Район  и  поселения'!AH16/1000</f>
        <v>63342.961439999999</v>
      </c>
      <c r="E12" s="38">
        <f>'[1]Район  и  поселения'!AI16/1000</f>
        <v>155061.42502000002</v>
      </c>
      <c r="F12" s="8">
        <f>'[1]Район  и  поселения'!AJ16/1000</f>
        <v>571.79999999999995</v>
      </c>
      <c r="G12" s="15"/>
    </row>
    <row r="13" spans="1:7" ht="21" customHeight="1">
      <c r="A13" s="2" t="s">
        <v>13</v>
      </c>
      <c r="B13" s="25">
        <f t="shared" si="0"/>
        <v>425268.44692000002</v>
      </c>
      <c r="C13" s="28">
        <f>'[1]Район  и  поселения'!AG17/1000</f>
        <v>88171.297999999995</v>
      </c>
      <c r="D13" s="8">
        <f>'[1]Район  и  поселения'!AH17/1000</f>
        <v>86054.209849999999</v>
      </c>
      <c r="E13" s="38">
        <f>'[1]Район  и  поселения'!AI17/1000</f>
        <v>250383.93906999999</v>
      </c>
      <c r="F13" s="8">
        <f>'[1]Район  и  поселения'!AJ17/1000</f>
        <v>659</v>
      </c>
      <c r="G13" s="15"/>
    </row>
    <row r="14" spans="1:7" ht="21" customHeight="1">
      <c r="A14" s="2" t="s">
        <v>14</v>
      </c>
      <c r="B14" s="25">
        <f t="shared" si="0"/>
        <v>395387.48731</v>
      </c>
      <c r="C14" s="28">
        <f>'[1]Район  и  поселения'!AG18/1000</f>
        <v>105391.74099999999</v>
      </c>
      <c r="D14" s="8">
        <f>'[1]Район  и  поселения'!AH18/1000</f>
        <v>56291.408179999999</v>
      </c>
      <c r="E14" s="38">
        <f>'[1]Район  и  поселения'!AI18/1000</f>
        <v>232921.73812999998</v>
      </c>
      <c r="F14" s="8">
        <f>'[1]Район  и  поселения'!AJ18/1000</f>
        <v>782.6</v>
      </c>
      <c r="G14" s="15"/>
    </row>
    <row r="15" spans="1:7" ht="21" customHeight="1">
      <c r="A15" s="2" t="s">
        <v>15</v>
      </c>
      <c r="B15" s="25">
        <f t="shared" si="0"/>
        <v>280805.74807999999</v>
      </c>
      <c r="C15" s="28">
        <f>'[1]Район  и  поселения'!AG19/1000</f>
        <v>80554.4182</v>
      </c>
      <c r="D15" s="8">
        <f>'[1]Район  и  поселения'!AH19/1000</f>
        <v>45387.563719999998</v>
      </c>
      <c r="E15" s="38">
        <f>'[1]Район  и  поселения'!AI19/1000</f>
        <v>154328.96616000001</v>
      </c>
      <c r="F15" s="8">
        <f>'[1]Район  и  поселения'!AJ19/1000</f>
        <v>534.79999999999995</v>
      </c>
      <c r="G15" s="15"/>
    </row>
    <row r="16" spans="1:7" ht="21" customHeight="1">
      <c r="A16" s="2" t="s">
        <v>16</v>
      </c>
      <c r="B16" s="25">
        <f t="shared" si="0"/>
        <v>265621.29106000002</v>
      </c>
      <c r="C16" s="28">
        <f>'[1]Район  и  поселения'!AG20/1000</f>
        <v>37000.35</v>
      </c>
      <c r="D16" s="8">
        <f>'[1]Район  и  поселения'!AH20/1000</f>
        <v>86091.347480000011</v>
      </c>
      <c r="E16" s="38">
        <f>'[1]Район  и  поселения'!AI20/1000</f>
        <v>142202.79358000003</v>
      </c>
      <c r="F16" s="8">
        <f>'[1]Район  и  поселения'!AJ20/1000</f>
        <v>326.8</v>
      </c>
      <c r="G16" s="15"/>
    </row>
    <row r="17" spans="1:7" ht="21" customHeight="1">
      <c r="A17" s="2" t="s">
        <v>17</v>
      </c>
      <c r="B17" s="25">
        <f t="shared" si="0"/>
        <v>529329.71100999997</v>
      </c>
      <c r="C17" s="28">
        <f>'[1]Район  и  поселения'!AG21/1000</f>
        <v>150069.141</v>
      </c>
      <c r="D17" s="8">
        <f>'[1]Район  и  поселения'!AH21/1000</f>
        <v>84321.567939999994</v>
      </c>
      <c r="E17" s="38">
        <f>'[1]Район  и  поселения'!AI21/1000</f>
        <v>294236.20207</v>
      </c>
      <c r="F17" s="8">
        <f>'[1]Район  и  поселения'!AJ21/1000</f>
        <v>702.8</v>
      </c>
      <c r="G17" s="15"/>
    </row>
    <row r="18" spans="1:7" ht="21" customHeight="1">
      <c r="A18" s="2" t="s">
        <v>18</v>
      </c>
      <c r="B18" s="25">
        <f t="shared" si="0"/>
        <v>256953.00103999997</v>
      </c>
      <c r="C18" s="28">
        <f>'[1]Район  и  поселения'!AG22/1000</f>
        <v>51158.875</v>
      </c>
      <c r="D18" s="8">
        <f>'[1]Район  и  поселения'!AH22/1000</f>
        <v>39238.403030000001</v>
      </c>
      <c r="E18" s="38">
        <f>'[1]Район  и  поселения'!AI22/1000</f>
        <v>166132.32300999999</v>
      </c>
      <c r="F18" s="8">
        <f>'[1]Район  и  поселения'!AJ22/1000</f>
        <v>423.4</v>
      </c>
      <c r="G18" s="15"/>
    </row>
    <row r="19" spans="1:7" ht="21" customHeight="1">
      <c r="A19" s="2" t="s">
        <v>19</v>
      </c>
      <c r="B19" s="25">
        <f t="shared" si="0"/>
        <v>461391.78396000003</v>
      </c>
      <c r="C19" s="28">
        <f>'[1]Район  и  поселения'!AG23/1000</f>
        <v>35765.993000000002</v>
      </c>
      <c r="D19" s="8">
        <f>'[1]Район  и  поселения'!AH23/1000</f>
        <v>52266.704290000001</v>
      </c>
      <c r="E19" s="38">
        <f>'[1]Район  и  поселения'!AI23/1000</f>
        <v>372442.93686999998</v>
      </c>
      <c r="F19" s="8">
        <f>'[1]Район  и  поселения'!AJ23/1000</f>
        <v>916.14980000000003</v>
      </c>
      <c r="G19" s="15"/>
    </row>
    <row r="20" spans="1:7" ht="21" customHeight="1">
      <c r="A20" s="2" t="s">
        <v>20</v>
      </c>
      <c r="B20" s="25">
        <f t="shared" si="0"/>
        <v>297235.63939000003</v>
      </c>
      <c r="C20" s="28">
        <f>'[1]Район  и  поселения'!AG24/1000</f>
        <v>66747.899999999994</v>
      </c>
      <c r="D20" s="8">
        <f>'[1]Район  и  поселения'!AH24/1000</f>
        <v>75062.894029999996</v>
      </c>
      <c r="E20" s="38">
        <f>'[1]Район  и  поселения'!AI24/1000</f>
        <v>154689.64536000002</v>
      </c>
      <c r="F20" s="8">
        <f>'[1]Район  и  поселения'!AJ24/1000</f>
        <v>735.2</v>
      </c>
      <c r="G20" s="15"/>
    </row>
    <row r="21" spans="1:7" ht="21" customHeight="1">
      <c r="A21" s="2" t="s">
        <v>21</v>
      </c>
      <c r="B21" s="25">
        <f t="shared" si="0"/>
        <v>355857.73700000002</v>
      </c>
      <c r="C21" s="28">
        <f>'[1]Район  и  поселения'!AG25/1000</f>
        <v>58191.461000000003</v>
      </c>
      <c r="D21" s="8">
        <f>'[1]Район  и  поселения'!AH25/1000</f>
        <v>79152.629169999986</v>
      </c>
      <c r="E21" s="38">
        <f>'[1]Район  и  поселения'!AI25/1000</f>
        <v>217877.24683000002</v>
      </c>
      <c r="F21" s="8">
        <f>'[1]Район  и  поселения'!AJ25/1000</f>
        <v>636.4</v>
      </c>
      <c r="G21" s="15"/>
    </row>
    <row r="22" spans="1:7" ht="21" customHeight="1">
      <c r="A22" s="2" t="s">
        <v>22</v>
      </c>
      <c r="B22" s="25">
        <f t="shared" si="0"/>
        <v>569319.14578000002</v>
      </c>
      <c r="C22" s="28">
        <f>'[1]Район  и  поселения'!AG26/1000</f>
        <v>188645.565</v>
      </c>
      <c r="D22" s="8">
        <f>'[1]Район  и  поселения'!AH26/1000</f>
        <v>74522.962150000007</v>
      </c>
      <c r="E22" s="38">
        <f>'[1]Район  и  поселения'!AI26/1000</f>
        <v>305069.01863000001</v>
      </c>
      <c r="F22" s="8">
        <f>'[1]Район  и  поселения'!AJ26/1000</f>
        <v>1081.5999999999999</v>
      </c>
      <c r="G22" s="15"/>
    </row>
    <row r="23" spans="1:7" ht="21" customHeight="1">
      <c r="A23" s="2" t="s">
        <v>23</v>
      </c>
      <c r="B23" s="25">
        <f t="shared" si="0"/>
        <v>254860.15938</v>
      </c>
      <c r="C23" s="28">
        <f>'[1]Район  и  поселения'!AG27/1000</f>
        <v>66573.600000000006</v>
      </c>
      <c r="D23" s="8">
        <f>'[1]Район  и  поселения'!AH27/1000</f>
        <v>38008.236440000008</v>
      </c>
      <c r="E23" s="38">
        <f>'[1]Район  и  поселения'!AI27/1000</f>
        <v>149646.92293999999</v>
      </c>
      <c r="F23" s="8">
        <f>'[1]Район  и  поселения'!AJ27/1000</f>
        <v>631.4</v>
      </c>
      <c r="G23" s="15"/>
    </row>
    <row r="24" spans="1:7" ht="21" customHeight="1" thickBot="1">
      <c r="A24" s="3" t="s">
        <v>24</v>
      </c>
      <c r="B24" s="26">
        <f t="shared" si="0"/>
        <v>397207.32555000007</v>
      </c>
      <c r="C24" s="29">
        <f>'[1]Район  и  поселения'!AG28/1000</f>
        <v>99177.888999999996</v>
      </c>
      <c r="D24" s="30">
        <f>'[1]Район  и  поселения'!AH28/1000</f>
        <v>74320.209700000007</v>
      </c>
      <c r="E24" s="39">
        <f>'[1]Район  и  поселения'!AI28/1000</f>
        <v>222731.82685000001</v>
      </c>
      <c r="F24" s="30">
        <f>'[1]Район  и  поселения'!AJ28/1000</f>
        <v>977.4</v>
      </c>
      <c r="G24" s="15"/>
    </row>
    <row r="25" spans="1:7" ht="21" customHeight="1" thickBot="1">
      <c r="A25" s="4" t="s">
        <v>25</v>
      </c>
      <c r="B25" s="19">
        <f>SUM(B7:B24)</f>
        <v>6808201.0275499988</v>
      </c>
      <c r="C25" s="33">
        <f>SUM(C7:C24)</f>
        <v>1517464.2650499998</v>
      </c>
      <c r="D25" s="32">
        <f>SUM(D7:D24)</f>
        <v>1226207.1521299998</v>
      </c>
      <c r="E25" s="34">
        <f>SUM(E7:E24)</f>
        <v>4018092.2169699995</v>
      </c>
      <c r="F25" s="32">
        <f>SUM(F7:F24)</f>
        <v>46437.393400000008</v>
      </c>
      <c r="G25" s="15"/>
    </row>
    <row r="26" spans="1:7" ht="21" customHeight="1">
      <c r="A26" s="5"/>
      <c r="B26" s="20"/>
      <c r="C26" s="22"/>
      <c r="D26" s="6"/>
      <c r="E26" s="22"/>
      <c r="F26" s="6"/>
      <c r="G26" s="15"/>
    </row>
    <row r="27" spans="1:7" ht="21" customHeight="1">
      <c r="A27" s="7" t="s">
        <v>26</v>
      </c>
      <c r="B27" s="17">
        <f>SUM(C27:F27)</f>
        <v>814930.02903000009</v>
      </c>
      <c r="C27" s="28">
        <f>'[1]Район  и  поселения'!AG31/1000</f>
        <v>162913.54999999999</v>
      </c>
      <c r="D27" s="8">
        <f>'[1]Район  и  поселения'!AH31/1000</f>
        <v>72487.436060000007</v>
      </c>
      <c r="E27" s="38">
        <f>'[1]Район  и  поселения'!AI31/1000</f>
        <v>526157.10216000001</v>
      </c>
      <c r="F27" s="8">
        <f>'[1]Район  и  поселения'!AJ31/1000</f>
        <v>53371.94081</v>
      </c>
      <c r="G27" s="15"/>
    </row>
    <row r="28" spans="1:7" ht="21" customHeight="1" thickBot="1">
      <c r="A28" s="3" t="s">
        <v>27</v>
      </c>
      <c r="B28" s="18">
        <f>SUM(C28:F28)</f>
        <v>4771676.7085899999</v>
      </c>
      <c r="C28" s="28">
        <f>'[1]Район  и  поселения'!AG32/1000</f>
        <v>323850.39899999998</v>
      </c>
      <c r="D28" s="8">
        <f>'[1]Район  и  поселения'!AH32/1000</f>
        <v>964558.93262999994</v>
      </c>
      <c r="E28" s="38">
        <f>'[1]Район  и  поселения'!AI32/1000</f>
        <v>2810027.2274199999</v>
      </c>
      <c r="F28" s="8">
        <f>'[1]Район  и  поселения'!AJ32/1000</f>
        <v>673240.14954000001</v>
      </c>
      <c r="G28" s="15"/>
    </row>
    <row r="29" spans="1:7" ht="21" customHeight="1" thickBot="1">
      <c r="A29" s="10" t="s">
        <v>28</v>
      </c>
      <c r="B29" s="19">
        <f>SUM(B27:B28)</f>
        <v>5586606.7376199998</v>
      </c>
      <c r="C29" s="35">
        <f>SUM(C27:C28)</f>
        <v>486763.94899999996</v>
      </c>
      <c r="D29" s="19">
        <f>SUM(D27:D28)</f>
        <v>1037046.3686899999</v>
      </c>
      <c r="E29" s="40">
        <f>SUM(E27:E28)</f>
        <v>3336184.3295799997</v>
      </c>
      <c r="F29" s="19">
        <f>SUM(F27:F28)</f>
        <v>726612.09034999995</v>
      </c>
      <c r="G29" s="15"/>
    </row>
    <row r="30" spans="1:7" ht="21" customHeight="1">
      <c r="A30" s="10"/>
      <c r="B30" s="21"/>
      <c r="C30" s="13"/>
      <c r="D30" s="23"/>
      <c r="E30" s="13"/>
      <c r="F30" s="23"/>
      <c r="G30" s="15"/>
    </row>
    <row r="31" spans="1:7" ht="21" customHeight="1" thickBot="1">
      <c r="A31" s="16"/>
      <c r="B31" s="21"/>
      <c r="C31" s="13"/>
      <c r="D31" s="23"/>
      <c r="E31" s="13"/>
      <c r="F31" s="23"/>
      <c r="G31" s="15"/>
    </row>
    <row r="32" spans="1:7" ht="21" customHeight="1" thickBot="1">
      <c r="A32" s="4" t="s">
        <v>29</v>
      </c>
      <c r="B32" s="19">
        <f>B25+B29</f>
        <v>12394807.765169999</v>
      </c>
      <c r="C32" s="35">
        <f>C25+C29</f>
        <v>2004228.2140499998</v>
      </c>
      <c r="D32" s="19">
        <f>D25+D29</f>
        <v>2263253.5208199997</v>
      </c>
      <c r="E32" s="40">
        <f>E25+E29</f>
        <v>7354276.5465499992</v>
      </c>
      <c r="F32" s="19">
        <f>F25+F29</f>
        <v>773049.48375000001</v>
      </c>
      <c r="G32" s="15"/>
    </row>
    <row r="33" spans="2:2" hidden="1"/>
    <row r="34" spans="2:2">
      <c r="B34" s="41">
        <f>B32-'[1]Район  и  поселения'!$AF$36/1000</f>
        <v>0</v>
      </c>
    </row>
  </sheetData>
  <mergeCells count="4">
    <mergeCell ref="B5:B6"/>
    <mergeCell ref="C5:F5"/>
    <mergeCell ref="A2:F2"/>
    <mergeCell ref="A5:A6"/>
  </mergeCells>
  <phoneticPr fontId="0" type="noConversion"/>
  <pageMargins left="0.75" right="0.75" top="1" bottom="1" header="0.5" footer="0.5"/>
  <pageSetup paperSize="9" scale="84" orientation="portrait" r:id="rId1"/>
  <headerFooter alignWithMargins="0">
    <oddFooter>&amp;R&amp;Z&amp;F&amp;A</oddFooter>
  </headerFooter>
  <colBreaks count="1" manualBreakCount="1">
    <brk id="1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МБТ</vt:lpstr>
      <vt:lpstr>МБТ!Область_печати</vt:lpstr>
    </vt:vector>
  </TitlesOfParts>
  <Company>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belanin</cp:lastModifiedBy>
  <cp:lastPrinted>2018-10-02T08:06:20Z</cp:lastPrinted>
  <dcterms:created xsi:type="dcterms:W3CDTF">2007-12-05T11:50:40Z</dcterms:created>
  <dcterms:modified xsi:type="dcterms:W3CDTF">2018-10-02T08:06:24Z</dcterms:modified>
</cp:coreProperties>
</file>