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795" yWindow="840" windowWidth="18420" windowHeight="6045"/>
  </bookViews>
  <sheets>
    <sheet name="Исполнение  по  субвенции" sheetId="1" r:id="rId1"/>
  </sheets>
  <externalReferences>
    <externalReference r:id="rId2"/>
    <externalReference r:id="rId3"/>
    <externalReference r:id="rId4"/>
    <externalReference r:id="rId5"/>
    <externalReference r:id="rId6"/>
  </externalReferences>
  <definedNames>
    <definedName name="_xlnm.Print_Titles" localSheetId="0">'Исполнение  по  субвенции'!$A:$A</definedName>
    <definedName name="Н">'[1]БО 2009 (2,57)'!$D$22</definedName>
    <definedName name="_xlnm.Print_Area" localSheetId="0">'Исполнение  по  субвенции'!$A$1:$CE$45</definedName>
    <definedName name="ПД">'[1]БО 2009 (2,57)'!$B$22</definedName>
  </definedNames>
  <calcPr calcId="145621"/>
</workbook>
</file>

<file path=xl/calcChain.xml><?xml version="1.0" encoding="utf-8"?>
<calcChain xmlns="http://schemas.openxmlformats.org/spreadsheetml/2006/main">
  <c r="G41" i="1" l="1"/>
  <c r="B41" i="1"/>
  <c r="CD35" i="1"/>
  <c r="CE35" i="1" s="1"/>
  <c r="CC35" i="1"/>
  <c r="CA35" i="1"/>
  <c r="CB35" i="1" s="1"/>
  <c r="BZ35" i="1"/>
  <c r="BX35" i="1"/>
  <c r="BY35" i="1" s="1"/>
  <c r="BW35" i="1"/>
  <c r="BU35" i="1"/>
  <c r="BT35" i="1"/>
  <c r="BS35" i="1"/>
  <c r="BR35" i="1"/>
  <c r="BQ35" i="1"/>
  <c r="BO35" i="1"/>
  <c r="BN35" i="1"/>
  <c r="BL35" i="1"/>
  <c r="BK35" i="1"/>
  <c r="BI35" i="1"/>
  <c r="BH35" i="1"/>
  <c r="BJ35" i="1" s="1"/>
  <c r="BF35" i="1"/>
  <c r="BG35" i="1" s="1"/>
  <c r="BE35" i="1"/>
  <c r="BC35" i="1"/>
  <c r="BD35" i="1" s="1"/>
  <c r="BB35" i="1"/>
  <c r="AZ35" i="1"/>
  <c r="BA35" i="1" s="1"/>
  <c r="AY35" i="1"/>
  <c r="AW35" i="1"/>
  <c r="AV35" i="1"/>
  <c r="AT35" i="1"/>
  <c r="AS35" i="1"/>
  <c r="AU35" i="1" s="1"/>
  <c r="AQ35" i="1"/>
  <c r="AP35" i="1"/>
  <c r="AN35" i="1"/>
  <c r="AM35" i="1"/>
  <c r="AK35" i="1"/>
  <c r="AJ35" i="1"/>
  <c r="AL35" i="1" s="1"/>
  <c r="AH35" i="1"/>
  <c r="AI35" i="1" s="1"/>
  <c r="AG35" i="1"/>
  <c r="AE35" i="1"/>
  <c r="AF35" i="1" s="1"/>
  <c r="AD35" i="1"/>
  <c r="AB35" i="1"/>
  <c r="AC35" i="1" s="1"/>
  <c r="AA35" i="1"/>
  <c r="Y35" i="1"/>
  <c r="X35" i="1"/>
  <c r="W35" i="1"/>
  <c r="V35" i="1"/>
  <c r="U35" i="1"/>
  <c r="S35" i="1"/>
  <c r="R35" i="1"/>
  <c r="P35" i="1"/>
  <c r="O35" i="1"/>
  <c r="M35" i="1"/>
  <c r="L35" i="1"/>
  <c r="N35" i="1" s="1"/>
  <c r="J35" i="1"/>
  <c r="K35" i="1" s="1"/>
  <c r="I35" i="1"/>
  <c r="G35" i="1"/>
  <c r="F35" i="1" s="1"/>
  <c r="E35" i="1"/>
  <c r="C35" i="1"/>
  <c r="CD34" i="1"/>
  <c r="CC34" i="1"/>
  <c r="CC36" i="1" s="1"/>
  <c r="CA34" i="1"/>
  <c r="CA36" i="1" s="1"/>
  <c r="BZ34" i="1"/>
  <c r="CB34" i="1" s="1"/>
  <c r="BX34" i="1"/>
  <c r="BW34" i="1"/>
  <c r="BW36" i="1" s="1"/>
  <c r="BU34" i="1"/>
  <c r="BU36" i="1" s="1"/>
  <c r="BV36" i="1" s="1"/>
  <c r="BT34" i="1"/>
  <c r="BT36" i="1" s="1"/>
  <c r="BR34" i="1"/>
  <c r="BR36" i="1" s="1"/>
  <c r="BQ34" i="1"/>
  <c r="BO34" i="1"/>
  <c r="BO36" i="1" s="1"/>
  <c r="BN34" i="1"/>
  <c r="BM34" i="1"/>
  <c r="BL34" i="1"/>
  <c r="BL36" i="1" s="1"/>
  <c r="BK34" i="1"/>
  <c r="BK36" i="1" s="1"/>
  <c r="BI34" i="1"/>
  <c r="BI36" i="1" s="1"/>
  <c r="BH34" i="1"/>
  <c r="BF34" i="1"/>
  <c r="BE34" i="1"/>
  <c r="BE36" i="1" s="1"/>
  <c r="BC34" i="1"/>
  <c r="BB34" i="1"/>
  <c r="BD34" i="1" s="1"/>
  <c r="AZ34" i="1"/>
  <c r="AZ36" i="1" s="1"/>
  <c r="BA36" i="1" s="1"/>
  <c r="AY34" i="1"/>
  <c r="AY36" i="1" s="1"/>
  <c r="AW34" i="1"/>
  <c r="AV34" i="1"/>
  <c r="AV36" i="1" s="1"/>
  <c r="AT34" i="1"/>
  <c r="AT36" i="1" s="1"/>
  <c r="AS34" i="1"/>
  <c r="AQ34" i="1"/>
  <c r="AQ36" i="1" s="1"/>
  <c r="AP34" i="1"/>
  <c r="AN34" i="1"/>
  <c r="AN36" i="1" s="1"/>
  <c r="AM34" i="1"/>
  <c r="AK34" i="1"/>
  <c r="AK36" i="1" s="1"/>
  <c r="AJ34" i="1"/>
  <c r="AJ36" i="1" s="1"/>
  <c r="AH34" i="1"/>
  <c r="AG34" i="1"/>
  <c r="AG36" i="1" s="1"/>
  <c r="AE34" i="1"/>
  <c r="AD34" i="1"/>
  <c r="AF34" i="1" s="1"/>
  <c r="AB34" i="1"/>
  <c r="AA34" i="1"/>
  <c r="AA36" i="1" s="1"/>
  <c r="Y34" i="1"/>
  <c r="Y36" i="1" s="1"/>
  <c r="Z36" i="1" s="1"/>
  <c r="X34" i="1"/>
  <c r="X36" i="1" s="1"/>
  <c r="V34" i="1"/>
  <c r="V36" i="1" s="1"/>
  <c r="U34" i="1"/>
  <c r="S34" i="1"/>
  <c r="S36" i="1" s="1"/>
  <c r="R34" i="1"/>
  <c r="Q34" i="1"/>
  <c r="P34" i="1"/>
  <c r="P36" i="1" s="1"/>
  <c r="O34" i="1"/>
  <c r="O36" i="1" s="1"/>
  <c r="M34" i="1"/>
  <c r="M36" i="1" s="1"/>
  <c r="L34" i="1"/>
  <c r="L36" i="1" s="1"/>
  <c r="J34" i="1"/>
  <c r="I34" i="1"/>
  <c r="I36" i="1" s="1"/>
  <c r="E34" i="1"/>
  <c r="E36" i="1" s="1"/>
  <c r="C34" i="1"/>
  <c r="C36" i="1" s="1"/>
  <c r="CD31" i="1"/>
  <c r="CC31" i="1"/>
  <c r="CA31" i="1"/>
  <c r="BZ31" i="1"/>
  <c r="CB31" i="1" s="1"/>
  <c r="BX31" i="1"/>
  <c r="BW31" i="1"/>
  <c r="BU31" i="1"/>
  <c r="BV31" i="1" s="1"/>
  <c r="BT31" i="1"/>
  <c r="BR31" i="1"/>
  <c r="BS31" i="1" s="1"/>
  <c r="BQ31" i="1"/>
  <c r="BO31" i="1"/>
  <c r="BN31" i="1"/>
  <c r="BL31" i="1"/>
  <c r="BK31" i="1"/>
  <c r="BM31" i="1" s="1"/>
  <c r="BI31" i="1"/>
  <c r="BH31" i="1"/>
  <c r="BF31" i="1"/>
  <c r="BE31" i="1"/>
  <c r="BC31" i="1"/>
  <c r="BB31" i="1"/>
  <c r="BD31" i="1" s="1"/>
  <c r="AZ31" i="1"/>
  <c r="BA31" i="1" s="1"/>
  <c r="AY31" i="1"/>
  <c r="AW31" i="1"/>
  <c r="AX31" i="1" s="1"/>
  <c r="AV31" i="1"/>
  <c r="AT31" i="1"/>
  <c r="AU31" i="1" s="1"/>
  <c r="AS31" i="1"/>
  <c r="AQ31" i="1"/>
  <c r="AP31" i="1"/>
  <c r="AO31" i="1"/>
  <c r="AN31" i="1"/>
  <c r="AM31" i="1"/>
  <c r="AK31" i="1"/>
  <c r="AJ31" i="1"/>
  <c r="AH31" i="1"/>
  <c r="AG31" i="1"/>
  <c r="AE31" i="1"/>
  <c r="AD31" i="1"/>
  <c r="AF31" i="1" s="1"/>
  <c r="AB31" i="1"/>
  <c r="AC31" i="1" s="1"/>
  <c r="AA31" i="1"/>
  <c r="Y31" i="1"/>
  <c r="Z31" i="1" s="1"/>
  <c r="X31" i="1"/>
  <c r="V31" i="1"/>
  <c r="W31" i="1" s="1"/>
  <c r="U31" i="1"/>
  <c r="S31" i="1"/>
  <c r="R31" i="1"/>
  <c r="P31" i="1"/>
  <c r="O31" i="1"/>
  <c r="Q31" i="1" s="1"/>
  <c r="M31" i="1"/>
  <c r="L31" i="1"/>
  <c r="J31" i="1"/>
  <c r="I31" i="1"/>
  <c r="E31" i="1"/>
  <c r="C31" i="1"/>
  <c r="CD30" i="1"/>
  <c r="CE30" i="1" s="1"/>
  <c r="CC30" i="1"/>
  <c r="CA30" i="1"/>
  <c r="CB30" i="1" s="1"/>
  <c r="BZ30" i="1"/>
  <c r="BX30" i="1"/>
  <c r="BY30" i="1" s="1"/>
  <c r="BW30" i="1"/>
  <c r="BU30" i="1"/>
  <c r="BT30" i="1"/>
  <c r="BS30" i="1"/>
  <c r="BR30" i="1"/>
  <c r="BQ30" i="1"/>
  <c r="BO30" i="1"/>
  <c r="BN30" i="1"/>
  <c r="BL30" i="1"/>
  <c r="BK30" i="1"/>
  <c r="BI30" i="1"/>
  <c r="BH30" i="1"/>
  <c r="BJ30" i="1" s="1"/>
  <c r="BF30" i="1"/>
  <c r="BG30" i="1" s="1"/>
  <c r="BE30" i="1"/>
  <c r="BC30" i="1"/>
  <c r="BD30" i="1" s="1"/>
  <c r="BB30" i="1"/>
  <c r="AZ30" i="1"/>
  <c r="BA30" i="1" s="1"/>
  <c r="AY30" i="1"/>
  <c r="AW30" i="1"/>
  <c r="AV30" i="1"/>
  <c r="AT30" i="1"/>
  <c r="AS30" i="1"/>
  <c r="AU30" i="1" s="1"/>
  <c r="AQ30" i="1"/>
  <c r="AP30" i="1"/>
  <c r="AN30" i="1"/>
  <c r="AM30" i="1"/>
  <c r="AK30" i="1"/>
  <c r="AJ30" i="1"/>
  <c r="AL30" i="1" s="1"/>
  <c r="AH30" i="1"/>
  <c r="AI30" i="1" s="1"/>
  <c r="AG30" i="1"/>
  <c r="AE30" i="1"/>
  <c r="AF30" i="1" s="1"/>
  <c r="AD30" i="1"/>
  <c r="AB30" i="1"/>
  <c r="AC30" i="1" s="1"/>
  <c r="AA30" i="1"/>
  <c r="Y30" i="1"/>
  <c r="X30" i="1"/>
  <c r="W30" i="1"/>
  <c r="V30" i="1"/>
  <c r="U30" i="1"/>
  <c r="S30" i="1"/>
  <c r="R30" i="1"/>
  <c r="P30" i="1"/>
  <c r="O30" i="1"/>
  <c r="M30" i="1"/>
  <c r="L30" i="1"/>
  <c r="N30" i="1" s="1"/>
  <c r="J30" i="1"/>
  <c r="K30" i="1" s="1"/>
  <c r="I30" i="1"/>
  <c r="E30" i="1"/>
  <c r="C30" i="1"/>
  <c r="CD29" i="1"/>
  <c r="CC29" i="1"/>
  <c r="CA29" i="1"/>
  <c r="BZ29" i="1"/>
  <c r="CB29" i="1" s="1"/>
  <c r="BX29" i="1"/>
  <c r="BW29" i="1"/>
  <c r="BU29" i="1"/>
  <c r="BV29" i="1" s="1"/>
  <c r="BT29" i="1"/>
  <c r="BR29" i="1"/>
  <c r="BS29" i="1" s="1"/>
  <c r="BQ29" i="1"/>
  <c r="BO29" i="1"/>
  <c r="BN29" i="1"/>
  <c r="BM29" i="1"/>
  <c r="BL29" i="1"/>
  <c r="BK29" i="1"/>
  <c r="BI29" i="1"/>
  <c r="BH29" i="1"/>
  <c r="BF29" i="1"/>
  <c r="BE29" i="1"/>
  <c r="BC29" i="1"/>
  <c r="BB29" i="1"/>
  <c r="BD29" i="1" s="1"/>
  <c r="AZ29" i="1"/>
  <c r="BA29" i="1" s="1"/>
  <c r="AY29" i="1"/>
  <c r="AW29" i="1"/>
  <c r="AX29" i="1" s="1"/>
  <c r="AV29" i="1"/>
  <c r="AT29" i="1"/>
  <c r="AU29" i="1" s="1"/>
  <c r="AS29" i="1"/>
  <c r="AQ29" i="1"/>
  <c r="AP29" i="1"/>
  <c r="AN29" i="1"/>
  <c r="AM29" i="1"/>
  <c r="AO29" i="1" s="1"/>
  <c r="AK29" i="1"/>
  <c r="AJ29" i="1"/>
  <c r="AH29" i="1"/>
  <c r="AG29" i="1"/>
  <c r="AE29" i="1"/>
  <c r="AD29" i="1"/>
  <c r="AF29" i="1" s="1"/>
  <c r="AB29" i="1"/>
  <c r="AC29" i="1" s="1"/>
  <c r="AA29" i="1"/>
  <c r="Y29" i="1"/>
  <c r="Z29" i="1" s="1"/>
  <c r="X29" i="1"/>
  <c r="V29" i="1"/>
  <c r="W29" i="1" s="1"/>
  <c r="U29" i="1"/>
  <c r="S29" i="1"/>
  <c r="R29" i="1"/>
  <c r="Q29" i="1"/>
  <c r="P29" i="1"/>
  <c r="O29" i="1"/>
  <c r="M29" i="1"/>
  <c r="L29" i="1"/>
  <c r="J29" i="1"/>
  <c r="I29" i="1"/>
  <c r="E29" i="1"/>
  <c r="C29" i="1"/>
  <c r="CD28" i="1"/>
  <c r="CE28" i="1" s="1"/>
  <c r="CC28" i="1"/>
  <c r="CA28" i="1"/>
  <c r="CB28" i="1" s="1"/>
  <c r="BZ28" i="1"/>
  <c r="BX28" i="1"/>
  <c r="BY28" i="1" s="1"/>
  <c r="BW28" i="1"/>
  <c r="BU28" i="1"/>
  <c r="BT28" i="1"/>
  <c r="BR28" i="1"/>
  <c r="BQ28" i="1"/>
  <c r="BS28" i="1" s="1"/>
  <c r="BO28" i="1"/>
  <c r="BN28" i="1"/>
  <c r="BL28" i="1"/>
  <c r="BK28" i="1"/>
  <c r="BI28" i="1"/>
  <c r="BH28" i="1"/>
  <c r="BJ28" i="1" s="1"/>
  <c r="BF28" i="1"/>
  <c r="BG28" i="1" s="1"/>
  <c r="BE28" i="1"/>
  <c r="BC28" i="1"/>
  <c r="BD28" i="1" s="1"/>
  <c r="BB28" i="1"/>
  <c r="AZ28" i="1"/>
  <c r="BA28" i="1" s="1"/>
  <c r="AY28" i="1"/>
  <c r="AW28" i="1"/>
  <c r="AV28" i="1"/>
  <c r="AU28" i="1"/>
  <c r="AT28" i="1"/>
  <c r="AS28" i="1"/>
  <c r="AQ28" i="1"/>
  <c r="AP28" i="1"/>
  <c r="AN28" i="1"/>
  <c r="AM28" i="1"/>
  <c r="AK28" i="1"/>
  <c r="AJ28" i="1"/>
  <c r="AL28" i="1" s="1"/>
  <c r="AH28" i="1"/>
  <c r="AI28" i="1" s="1"/>
  <c r="AG28" i="1"/>
  <c r="AE28" i="1"/>
  <c r="AF28" i="1" s="1"/>
  <c r="AD28" i="1"/>
  <c r="AB28" i="1"/>
  <c r="AC28" i="1" s="1"/>
  <c r="AA28" i="1"/>
  <c r="Y28" i="1"/>
  <c r="X28" i="1"/>
  <c r="V28" i="1"/>
  <c r="U28" i="1"/>
  <c r="W28" i="1" s="1"/>
  <c r="S28" i="1"/>
  <c r="R28" i="1"/>
  <c r="P28" i="1"/>
  <c r="O28" i="1"/>
  <c r="M28" i="1"/>
  <c r="L28" i="1"/>
  <c r="N28" i="1" s="1"/>
  <c r="J28" i="1"/>
  <c r="I28" i="1"/>
  <c r="E28" i="1"/>
  <c r="C28" i="1"/>
  <c r="CD27" i="1"/>
  <c r="CC27" i="1"/>
  <c r="CA27" i="1"/>
  <c r="BZ27" i="1"/>
  <c r="CB27" i="1" s="1"/>
  <c r="BX27" i="1"/>
  <c r="BW27" i="1"/>
  <c r="BU27" i="1"/>
  <c r="BV27" i="1" s="1"/>
  <c r="BT27" i="1"/>
  <c r="BR27" i="1"/>
  <c r="BS27" i="1" s="1"/>
  <c r="BQ27" i="1"/>
  <c r="BO27" i="1"/>
  <c r="BN27" i="1"/>
  <c r="BM27" i="1"/>
  <c r="BL27" i="1"/>
  <c r="BK27" i="1"/>
  <c r="BI27" i="1"/>
  <c r="BH27" i="1"/>
  <c r="BF27" i="1"/>
  <c r="BE27" i="1"/>
  <c r="BC27" i="1"/>
  <c r="BB27" i="1"/>
  <c r="BD27" i="1" s="1"/>
  <c r="AZ27" i="1"/>
  <c r="BA27" i="1" s="1"/>
  <c r="AY27" i="1"/>
  <c r="AW27" i="1"/>
  <c r="AX27" i="1" s="1"/>
  <c r="AV27" i="1"/>
  <c r="AT27" i="1"/>
  <c r="AU27" i="1" s="1"/>
  <c r="AS27" i="1"/>
  <c r="AQ27" i="1"/>
  <c r="AP27" i="1"/>
  <c r="AN27" i="1"/>
  <c r="AM27" i="1"/>
  <c r="AO27" i="1" s="1"/>
  <c r="AK27" i="1"/>
  <c r="AJ27" i="1"/>
  <c r="AH27" i="1"/>
  <c r="AG27" i="1"/>
  <c r="AE27" i="1"/>
  <c r="AD27" i="1"/>
  <c r="AF27" i="1" s="1"/>
  <c r="AB27" i="1"/>
  <c r="AC27" i="1" s="1"/>
  <c r="AA27" i="1"/>
  <c r="Y27" i="1"/>
  <c r="Z27" i="1" s="1"/>
  <c r="X27" i="1"/>
  <c r="V27" i="1"/>
  <c r="W27" i="1" s="1"/>
  <c r="U27" i="1"/>
  <c r="S27" i="1"/>
  <c r="R27" i="1"/>
  <c r="P27" i="1"/>
  <c r="O27" i="1"/>
  <c r="Q27" i="1" s="1"/>
  <c r="M27" i="1"/>
  <c r="L27" i="1"/>
  <c r="J27" i="1"/>
  <c r="I27" i="1"/>
  <c r="B27" i="1" s="1"/>
  <c r="D27" i="1" s="1"/>
  <c r="E27" i="1"/>
  <c r="C27" i="1"/>
  <c r="CD26" i="1"/>
  <c r="CE26" i="1" s="1"/>
  <c r="CC26" i="1"/>
  <c r="CA26" i="1"/>
  <c r="CB26" i="1" s="1"/>
  <c r="BZ26" i="1"/>
  <c r="BX26" i="1"/>
  <c r="BY26" i="1" s="1"/>
  <c r="BW26" i="1"/>
  <c r="BU26" i="1"/>
  <c r="BT26" i="1"/>
  <c r="BS26" i="1"/>
  <c r="BR26" i="1"/>
  <c r="BQ26" i="1"/>
  <c r="BO26" i="1"/>
  <c r="BN26" i="1"/>
  <c r="BL26" i="1"/>
  <c r="BK26" i="1"/>
  <c r="BI26" i="1"/>
  <c r="BH26" i="1"/>
  <c r="BJ26" i="1" s="1"/>
  <c r="BF26" i="1"/>
  <c r="BG26" i="1" s="1"/>
  <c r="BE26" i="1"/>
  <c r="BC26" i="1"/>
  <c r="BD26" i="1" s="1"/>
  <c r="BB26" i="1"/>
  <c r="AZ26" i="1"/>
  <c r="BA26" i="1" s="1"/>
  <c r="AY26" i="1"/>
  <c r="AW26" i="1"/>
  <c r="AV26" i="1"/>
  <c r="AU26" i="1"/>
  <c r="AT26" i="1"/>
  <c r="AS26" i="1"/>
  <c r="AQ26" i="1"/>
  <c r="AP26" i="1"/>
  <c r="AN26" i="1"/>
  <c r="AM26" i="1"/>
  <c r="AK26" i="1"/>
  <c r="AJ26" i="1"/>
  <c r="AL26" i="1" s="1"/>
  <c r="AH26" i="1"/>
  <c r="AI26" i="1" s="1"/>
  <c r="AG26" i="1"/>
  <c r="AE26" i="1"/>
  <c r="AF26" i="1" s="1"/>
  <c r="AD26" i="1"/>
  <c r="AB26" i="1"/>
  <c r="AC26" i="1" s="1"/>
  <c r="AA26" i="1"/>
  <c r="Y26" i="1"/>
  <c r="X26" i="1"/>
  <c r="V26" i="1"/>
  <c r="U26" i="1"/>
  <c r="W26" i="1" s="1"/>
  <c r="S26" i="1"/>
  <c r="R26" i="1"/>
  <c r="P26" i="1"/>
  <c r="O26" i="1"/>
  <c r="M26" i="1"/>
  <c r="L26" i="1"/>
  <c r="N26" i="1" s="1"/>
  <c r="J26" i="1"/>
  <c r="K26" i="1" s="1"/>
  <c r="I26" i="1"/>
  <c r="G26" i="1"/>
  <c r="F26" i="1" s="1"/>
  <c r="E26" i="1"/>
  <c r="C26" i="1"/>
  <c r="CD25" i="1"/>
  <c r="CC25" i="1"/>
  <c r="CA25" i="1"/>
  <c r="BZ25" i="1"/>
  <c r="CB25" i="1" s="1"/>
  <c r="BX25" i="1"/>
  <c r="BW25" i="1"/>
  <c r="BU25" i="1"/>
  <c r="BV25" i="1" s="1"/>
  <c r="BT25" i="1"/>
  <c r="BR25" i="1"/>
  <c r="BS25" i="1" s="1"/>
  <c r="BQ25" i="1"/>
  <c r="BO25" i="1"/>
  <c r="BN25" i="1"/>
  <c r="BM25" i="1"/>
  <c r="BL25" i="1"/>
  <c r="BK25" i="1"/>
  <c r="BI25" i="1"/>
  <c r="BH25" i="1"/>
  <c r="BF25" i="1"/>
  <c r="BE25" i="1"/>
  <c r="BC25" i="1"/>
  <c r="BB25" i="1"/>
  <c r="BD25" i="1" s="1"/>
  <c r="AZ25" i="1"/>
  <c r="BA25" i="1" s="1"/>
  <c r="AY25" i="1"/>
  <c r="AW25" i="1"/>
  <c r="AX25" i="1" s="1"/>
  <c r="AV25" i="1"/>
  <c r="AT25" i="1"/>
  <c r="AU25" i="1" s="1"/>
  <c r="AS25" i="1"/>
  <c r="AQ25" i="1"/>
  <c r="AP25" i="1"/>
  <c r="AO25" i="1"/>
  <c r="AN25" i="1"/>
  <c r="AM25" i="1"/>
  <c r="AK25" i="1"/>
  <c r="AJ25" i="1"/>
  <c r="AH25" i="1"/>
  <c r="AG25" i="1"/>
  <c r="AE25" i="1"/>
  <c r="AD25" i="1"/>
  <c r="AF25" i="1" s="1"/>
  <c r="AB25" i="1"/>
  <c r="AC25" i="1" s="1"/>
  <c r="AA25" i="1"/>
  <c r="Y25" i="1"/>
  <c r="Z25" i="1" s="1"/>
  <c r="X25" i="1"/>
  <c r="V25" i="1"/>
  <c r="W25" i="1" s="1"/>
  <c r="U25" i="1"/>
  <c r="S25" i="1"/>
  <c r="R25" i="1"/>
  <c r="P25" i="1"/>
  <c r="O25" i="1"/>
  <c r="Q25" i="1" s="1"/>
  <c r="M25" i="1"/>
  <c r="L25" i="1"/>
  <c r="J25" i="1"/>
  <c r="I25" i="1"/>
  <c r="E25" i="1"/>
  <c r="C25" i="1"/>
  <c r="CD24" i="1"/>
  <c r="CE24" i="1" s="1"/>
  <c r="CC24" i="1"/>
  <c r="CA24" i="1"/>
  <c r="CB24" i="1" s="1"/>
  <c r="BZ24" i="1"/>
  <c r="BX24" i="1"/>
  <c r="BY24" i="1" s="1"/>
  <c r="BW24" i="1"/>
  <c r="BU24" i="1"/>
  <c r="BT24" i="1"/>
  <c r="BR24" i="1"/>
  <c r="BQ24" i="1"/>
  <c r="BS24" i="1" s="1"/>
  <c r="BO24" i="1"/>
  <c r="BN24" i="1"/>
  <c r="BL24" i="1"/>
  <c r="BK24" i="1"/>
  <c r="BI24" i="1"/>
  <c r="BH24" i="1"/>
  <c r="BJ24" i="1" s="1"/>
  <c r="BF24" i="1"/>
  <c r="BG24" i="1" s="1"/>
  <c r="BE24" i="1"/>
  <c r="BC24" i="1"/>
  <c r="BD24" i="1" s="1"/>
  <c r="BB24" i="1"/>
  <c r="AZ24" i="1"/>
  <c r="BA24" i="1" s="1"/>
  <c r="AY24" i="1"/>
  <c r="AW24" i="1"/>
  <c r="AV24" i="1"/>
  <c r="AU24" i="1"/>
  <c r="AT24" i="1"/>
  <c r="AS24" i="1"/>
  <c r="AQ24" i="1"/>
  <c r="AP24" i="1"/>
  <c r="AN24" i="1"/>
  <c r="AM24" i="1"/>
  <c r="AK24" i="1"/>
  <c r="AJ24" i="1"/>
  <c r="AL24" i="1" s="1"/>
  <c r="AH24" i="1"/>
  <c r="AI24" i="1" s="1"/>
  <c r="AG24" i="1"/>
  <c r="AE24" i="1"/>
  <c r="AF24" i="1" s="1"/>
  <c r="AD24" i="1"/>
  <c r="AB24" i="1"/>
  <c r="AA24" i="1"/>
  <c r="Y24" i="1"/>
  <c r="X24" i="1"/>
  <c r="W24" i="1"/>
  <c r="V24" i="1"/>
  <c r="U24" i="1"/>
  <c r="S24" i="1"/>
  <c r="R24" i="1"/>
  <c r="P24" i="1"/>
  <c r="O24" i="1"/>
  <c r="M24" i="1"/>
  <c r="L24" i="1"/>
  <c r="N24" i="1" s="1"/>
  <c r="J24" i="1"/>
  <c r="K24" i="1" s="1"/>
  <c r="I24" i="1"/>
  <c r="E24" i="1"/>
  <c r="C24" i="1"/>
  <c r="CD23" i="1"/>
  <c r="CC23" i="1"/>
  <c r="CA23" i="1"/>
  <c r="BZ23" i="1"/>
  <c r="CB23" i="1" s="1"/>
  <c r="BX23" i="1"/>
  <c r="BW23" i="1"/>
  <c r="BU23" i="1"/>
  <c r="BV23" i="1" s="1"/>
  <c r="BT23" i="1"/>
  <c r="BR23" i="1"/>
  <c r="BS23" i="1" s="1"/>
  <c r="BQ23" i="1"/>
  <c r="BO23" i="1"/>
  <c r="BN23" i="1"/>
  <c r="BL23" i="1"/>
  <c r="BK23" i="1"/>
  <c r="BM23" i="1" s="1"/>
  <c r="BI23" i="1"/>
  <c r="BH23" i="1"/>
  <c r="BF23" i="1"/>
  <c r="BE23" i="1"/>
  <c r="BC23" i="1"/>
  <c r="BB23" i="1"/>
  <c r="BD23" i="1" s="1"/>
  <c r="AZ23" i="1"/>
  <c r="BA23" i="1" s="1"/>
  <c r="AY23" i="1"/>
  <c r="AW23" i="1"/>
  <c r="AX23" i="1" s="1"/>
  <c r="AV23" i="1"/>
  <c r="AT23" i="1"/>
  <c r="AU23" i="1" s="1"/>
  <c r="AS23" i="1"/>
  <c r="AQ23" i="1"/>
  <c r="AP23" i="1"/>
  <c r="AO23" i="1"/>
  <c r="AN23" i="1"/>
  <c r="AM23" i="1"/>
  <c r="AK23" i="1"/>
  <c r="AJ23" i="1"/>
  <c r="AH23" i="1"/>
  <c r="AG23" i="1"/>
  <c r="AE23" i="1"/>
  <c r="AD23" i="1"/>
  <c r="AF23" i="1" s="1"/>
  <c r="AB23" i="1"/>
  <c r="AC23" i="1" s="1"/>
  <c r="AA23" i="1"/>
  <c r="Y23" i="1"/>
  <c r="Z23" i="1" s="1"/>
  <c r="X23" i="1"/>
  <c r="V23" i="1"/>
  <c r="W23" i="1" s="1"/>
  <c r="U23" i="1"/>
  <c r="S23" i="1"/>
  <c r="R23" i="1"/>
  <c r="Q23" i="1"/>
  <c r="P23" i="1"/>
  <c r="O23" i="1"/>
  <c r="M23" i="1"/>
  <c r="L23" i="1"/>
  <c r="J23" i="1"/>
  <c r="I23" i="1"/>
  <c r="E23" i="1"/>
  <c r="C23" i="1"/>
  <c r="CD22" i="1"/>
  <c r="CE22" i="1" s="1"/>
  <c r="CC22" i="1"/>
  <c r="CA22" i="1"/>
  <c r="CB22" i="1" s="1"/>
  <c r="BZ22" i="1"/>
  <c r="BX22" i="1"/>
  <c r="BY22" i="1" s="1"/>
  <c r="BW22" i="1"/>
  <c r="BU22" i="1"/>
  <c r="BT22" i="1"/>
  <c r="BR22" i="1"/>
  <c r="BQ22" i="1"/>
  <c r="BS22" i="1" s="1"/>
  <c r="BO22" i="1"/>
  <c r="BN22" i="1"/>
  <c r="BL22" i="1"/>
  <c r="BK22" i="1"/>
  <c r="BI22" i="1"/>
  <c r="BH22" i="1"/>
  <c r="BJ22" i="1" s="1"/>
  <c r="BF22" i="1"/>
  <c r="BG22" i="1" s="1"/>
  <c r="BE22" i="1"/>
  <c r="BC22" i="1"/>
  <c r="BB22" i="1"/>
  <c r="AZ22" i="1"/>
  <c r="BA22" i="1" s="1"/>
  <c r="AY22" i="1"/>
  <c r="AW22" i="1"/>
  <c r="AV22" i="1"/>
  <c r="AT22" i="1"/>
  <c r="AS22" i="1"/>
  <c r="AU22" i="1" s="1"/>
  <c r="AQ22" i="1"/>
  <c r="AP22" i="1"/>
  <c r="AN22" i="1"/>
  <c r="AM22" i="1"/>
  <c r="AK22" i="1"/>
  <c r="AJ22" i="1"/>
  <c r="AL22" i="1" s="1"/>
  <c r="AH22" i="1"/>
  <c r="AI22" i="1" s="1"/>
  <c r="AG22" i="1"/>
  <c r="AE22" i="1"/>
  <c r="AF22" i="1" s="1"/>
  <c r="AD22" i="1"/>
  <c r="AB22" i="1"/>
  <c r="AC22" i="1" s="1"/>
  <c r="AA22" i="1"/>
  <c r="Y22" i="1"/>
  <c r="X22" i="1"/>
  <c r="W22" i="1"/>
  <c r="V22" i="1"/>
  <c r="U22" i="1"/>
  <c r="S22" i="1"/>
  <c r="R22" i="1"/>
  <c r="P22" i="1"/>
  <c r="Q22" i="1" s="1"/>
  <c r="O22" i="1"/>
  <c r="M22" i="1"/>
  <c r="L22" i="1"/>
  <c r="N22" i="1" s="1"/>
  <c r="K22" i="1"/>
  <c r="J22" i="1"/>
  <c r="I22" i="1"/>
  <c r="E22" i="1"/>
  <c r="C22" i="1"/>
  <c r="CD21" i="1"/>
  <c r="CC21" i="1"/>
  <c r="CA21" i="1"/>
  <c r="BZ21" i="1"/>
  <c r="BX21" i="1"/>
  <c r="BW21" i="1"/>
  <c r="BU21" i="1"/>
  <c r="BV21" i="1" s="1"/>
  <c r="BT21" i="1"/>
  <c r="BR21" i="1"/>
  <c r="BQ21" i="1"/>
  <c r="BO21" i="1"/>
  <c r="BN21" i="1"/>
  <c r="BL21" i="1"/>
  <c r="BM21" i="1" s="1"/>
  <c r="BK21" i="1"/>
  <c r="BI21" i="1"/>
  <c r="BH21" i="1"/>
  <c r="BF21" i="1"/>
  <c r="BE21" i="1"/>
  <c r="BC21" i="1"/>
  <c r="BB21" i="1"/>
  <c r="AZ21" i="1"/>
  <c r="BA21" i="1" s="1"/>
  <c r="AY21" i="1"/>
  <c r="AW21" i="1"/>
  <c r="AV21" i="1"/>
  <c r="AT21" i="1"/>
  <c r="AU21" i="1" s="1"/>
  <c r="AS21" i="1"/>
  <c r="AQ21" i="1"/>
  <c r="AP21" i="1"/>
  <c r="AR21" i="1" s="1"/>
  <c r="AO21" i="1"/>
  <c r="AN21" i="1"/>
  <c r="AM21" i="1"/>
  <c r="AK21" i="1"/>
  <c r="AJ21" i="1"/>
  <c r="AH21" i="1"/>
  <c r="AI21" i="1" s="1"/>
  <c r="AG21" i="1"/>
  <c r="AE21" i="1"/>
  <c r="AD21" i="1"/>
  <c r="AF21" i="1" s="1"/>
  <c r="AB21" i="1"/>
  <c r="AA21" i="1"/>
  <c r="AC21" i="1" s="1"/>
  <c r="Y21" i="1"/>
  <c r="Z21" i="1" s="1"/>
  <c r="X21" i="1"/>
  <c r="V21" i="1"/>
  <c r="U21" i="1"/>
  <c r="S21" i="1"/>
  <c r="R21" i="1"/>
  <c r="P21" i="1"/>
  <c r="O21" i="1"/>
  <c r="M21" i="1"/>
  <c r="N21" i="1" s="1"/>
  <c r="L21" i="1"/>
  <c r="J21" i="1"/>
  <c r="I21" i="1"/>
  <c r="B21" i="1" s="1"/>
  <c r="D21" i="1" s="1"/>
  <c r="E21" i="1"/>
  <c r="C21" i="1"/>
  <c r="CD20" i="1"/>
  <c r="CE20" i="1" s="1"/>
  <c r="CC20" i="1"/>
  <c r="CA20" i="1"/>
  <c r="BZ20" i="1"/>
  <c r="BX20" i="1"/>
  <c r="BY20" i="1" s="1"/>
  <c r="BW20" i="1"/>
  <c r="BU20" i="1"/>
  <c r="BT20" i="1"/>
  <c r="BV20" i="1" s="1"/>
  <c r="BS20" i="1"/>
  <c r="BR20" i="1"/>
  <c r="BQ20" i="1"/>
  <c r="BO20" i="1"/>
  <c r="BN20" i="1"/>
  <c r="BL20" i="1"/>
  <c r="BM20" i="1" s="1"/>
  <c r="BK20" i="1"/>
  <c r="BI20" i="1"/>
  <c r="BH20" i="1"/>
  <c r="BJ20" i="1" s="1"/>
  <c r="BF20" i="1"/>
  <c r="BE20" i="1"/>
  <c r="BG20" i="1" s="1"/>
  <c r="BC20" i="1"/>
  <c r="BD20" i="1" s="1"/>
  <c r="BB20" i="1"/>
  <c r="AZ20" i="1"/>
  <c r="AY20" i="1"/>
  <c r="AW20" i="1"/>
  <c r="AV20" i="1"/>
  <c r="AT20" i="1"/>
  <c r="AU20" i="1" s="1"/>
  <c r="AS20" i="1"/>
  <c r="AQ20" i="1"/>
  <c r="AR20" i="1" s="1"/>
  <c r="AP20" i="1"/>
  <c r="AN20" i="1"/>
  <c r="AM20" i="1"/>
  <c r="AK20" i="1"/>
  <c r="AJ20" i="1"/>
  <c r="AH20" i="1"/>
  <c r="AI20" i="1" s="1"/>
  <c r="AG20" i="1"/>
  <c r="AE20" i="1"/>
  <c r="AD20" i="1"/>
  <c r="AB20" i="1"/>
  <c r="AC20" i="1" s="1"/>
  <c r="AA20" i="1"/>
  <c r="Y20" i="1"/>
  <c r="X20" i="1"/>
  <c r="Z20" i="1" s="1"/>
  <c r="W20" i="1"/>
  <c r="V20" i="1"/>
  <c r="U20" i="1"/>
  <c r="S20" i="1"/>
  <c r="R20" i="1"/>
  <c r="P20" i="1"/>
  <c r="Q20" i="1" s="1"/>
  <c r="O20" i="1"/>
  <c r="M20" i="1"/>
  <c r="L20" i="1"/>
  <c r="N20" i="1" s="1"/>
  <c r="J20" i="1"/>
  <c r="I20" i="1"/>
  <c r="K20" i="1" s="1"/>
  <c r="E20" i="1"/>
  <c r="C20" i="1"/>
  <c r="CD19" i="1"/>
  <c r="CC19" i="1"/>
  <c r="CA19" i="1"/>
  <c r="BZ19" i="1"/>
  <c r="BX19" i="1"/>
  <c r="BW19" i="1"/>
  <c r="BU19" i="1"/>
  <c r="BT19" i="1"/>
  <c r="BR19" i="1"/>
  <c r="BS19" i="1" s="1"/>
  <c r="BQ19" i="1"/>
  <c r="BO19" i="1"/>
  <c r="BN19" i="1"/>
  <c r="BP19" i="1" s="1"/>
  <c r="BM19" i="1"/>
  <c r="BL19" i="1"/>
  <c r="BK19" i="1"/>
  <c r="BI19" i="1"/>
  <c r="BH19" i="1"/>
  <c r="BF19" i="1"/>
  <c r="BG19" i="1" s="1"/>
  <c r="BE19" i="1"/>
  <c r="BC19" i="1"/>
  <c r="BB19" i="1"/>
  <c r="BD19" i="1" s="1"/>
  <c r="AZ19" i="1"/>
  <c r="AY19" i="1"/>
  <c r="BA19" i="1" s="1"/>
  <c r="AW19" i="1"/>
  <c r="AX19" i="1" s="1"/>
  <c r="AV19" i="1"/>
  <c r="AT19" i="1"/>
  <c r="AS19" i="1"/>
  <c r="AQ19" i="1"/>
  <c r="AP19" i="1"/>
  <c r="AN19" i="1"/>
  <c r="AM19" i="1"/>
  <c r="AK19" i="1"/>
  <c r="AL19" i="1" s="1"/>
  <c r="AJ19" i="1"/>
  <c r="AH19" i="1"/>
  <c r="AG19" i="1"/>
  <c r="AE19" i="1"/>
  <c r="AD19" i="1"/>
  <c r="AB19" i="1"/>
  <c r="AC19" i="1" s="1"/>
  <c r="AA19" i="1"/>
  <c r="Y19" i="1"/>
  <c r="X19" i="1"/>
  <c r="V19" i="1"/>
  <c r="W19" i="1" s="1"/>
  <c r="U19" i="1"/>
  <c r="S19" i="1"/>
  <c r="R19" i="1"/>
  <c r="T19" i="1" s="1"/>
  <c r="Q19" i="1"/>
  <c r="P19" i="1"/>
  <c r="O19" i="1"/>
  <c r="M19" i="1"/>
  <c r="L19" i="1"/>
  <c r="J19" i="1"/>
  <c r="K19" i="1" s="1"/>
  <c r="I19" i="1"/>
  <c r="E19" i="1"/>
  <c r="C19" i="1"/>
  <c r="CD18" i="1"/>
  <c r="CC18" i="1"/>
  <c r="CE18" i="1" s="1"/>
  <c r="CA18" i="1"/>
  <c r="CB18" i="1" s="1"/>
  <c r="BZ18" i="1"/>
  <c r="BX18" i="1"/>
  <c r="BW18" i="1"/>
  <c r="BU18" i="1"/>
  <c r="BT18" i="1"/>
  <c r="BR18" i="1"/>
  <c r="BS18" i="1" s="1"/>
  <c r="BQ18" i="1"/>
  <c r="BO18" i="1"/>
  <c r="BP18" i="1" s="1"/>
  <c r="BN18" i="1"/>
  <c r="BL18" i="1"/>
  <c r="BK18" i="1"/>
  <c r="BI18" i="1"/>
  <c r="BH18" i="1"/>
  <c r="BF18" i="1"/>
  <c r="BG18" i="1" s="1"/>
  <c r="BE18" i="1"/>
  <c r="BC18" i="1"/>
  <c r="BB18" i="1"/>
  <c r="AZ18" i="1"/>
  <c r="BA18" i="1" s="1"/>
  <c r="AY18" i="1"/>
  <c r="AW18" i="1"/>
  <c r="AV18" i="1"/>
  <c r="AX18" i="1" s="1"/>
  <c r="AU18" i="1"/>
  <c r="AT18" i="1"/>
  <c r="AS18" i="1"/>
  <c r="AQ18" i="1"/>
  <c r="AP18" i="1"/>
  <c r="AN18" i="1"/>
  <c r="AO18" i="1" s="1"/>
  <c r="AM18" i="1"/>
  <c r="AK18" i="1"/>
  <c r="AJ18" i="1"/>
  <c r="AL18" i="1" s="1"/>
  <c r="AH18" i="1"/>
  <c r="AG18" i="1"/>
  <c r="AI18" i="1" s="1"/>
  <c r="AE18" i="1"/>
  <c r="AF18" i="1" s="1"/>
  <c r="AD18" i="1"/>
  <c r="AB18" i="1"/>
  <c r="AA18" i="1"/>
  <c r="Y18" i="1"/>
  <c r="X18" i="1"/>
  <c r="V18" i="1"/>
  <c r="U18" i="1"/>
  <c r="S18" i="1"/>
  <c r="T18" i="1" s="1"/>
  <c r="R18" i="1"/>
  <c r="P18" i="1"/>
  <c r="O18" i="1"/>
  <c r="M18" i="1"/>
  <c r="L18" i="1"/>
  <c r="J18" i="1"/>
  <c r="I18" i="1"/>
  <c r="E18" i="1"/>
  <c r="C18" i="1"/>
  <c r="CD17" i="1"/>
  <c r="CE17" i="1" s="1"/>
  <c r="CC17" i="1"/>
  <c r="CA17" i="1"/>
  <c r="BZ17" i="1"/>
  <c r="CB17" i="1" s="1"/>
  <c r="BX17" i="1"/>
  <c r="BW17" i="1"/>
  <c r="BY17" i="1" s="1"/>
  <c r="BU17" i="1"/>
  <c r="BV17" i="1" s="1"/>
  <c r="BT17" i="1"/>
  <c r="BR17" i="1"/>
  <c r="BQ17" i="1"/>
  <c r="BO17" i="1"/>
  <c r="BN17" i="1"/>
  <c r="BL17" i="1"/>
  <c r="BK17" i="1"/>
  <c r="BI17" i="1"/>
  <c r="BJ17" i="1" s="1"/>
  <c r="BH17" i="1"/>
  <c r="BF17" i="1"/>
  <c r="BE17" i="1"/>
  <c r="BC17" i="1"/>
  <c r="BB17" i="1"/>
  <c r="AZ17" i="1"/>
  <c r="BA17" i="1" s="1"/>
  <c r="AY17" i="1"/>
  <c r="AW17" i="1"/>
  <c r="AV17" i="1"/>
  <c r="AT17" i="1"/>
  <c r="AU17" i="1" s="1"/>
  <c r="AS17" i="1"/>
  <c r="AQ17" i="1"/>
  <c r="AP17" i="1"/>
  <c r="AR17" i="1" s="1"/>
  <c r="AO17" i="1"/>
  <c r="AN17" i="1"/>
  <c r="AM17" i="1"/>
  <c r="AK17" i="1"/>
  <c r="AJ17" i="1"/>
  <c r="AH17" i="1"/>
  <c r="AI17" i="1" s="1"/>
  <c r="AG17" i="1"/>
  <c r="AE17" i="1"/>
  <c r="AD17" i="1"/>
  <c r="AF17" i="1" s="1"/>
  <c r="AB17" i="1"/>
  <c r="AA17" i="1"/>
  <c r="AC17" i="1" s="1"/>
  <c r="Y17" i="1"/>
  <c r="Z17" i="1" s="1"/>
  <c r="X17" i="1"/>
  <c r="V17" i="1"/>
  <c r="U17" i="1"/>
  <c r="S17" i="1"/>
  <c r="R17" i="1"/>
  <c r="P17" i="1"/>
  <c r="Q17" i="1" s="1"/>
  <c r="O17" i="1"/>
  <c r="M17" i="1"/>
  <c r="N17" i="1" s="1"/>
  <c r="L17" i="1"/>
  <c r="J17" i="1"/>
  <c r="I17" i="1"/>
  <c r="E17" i="1"/>
  <c r="C17" i="1"/>
  <c r="CD16" i="1"/>
  <c r="CE16" i="1" s="1"/>
  <c r="CC16" i="1"/>
  <c r="CA16" i="1"/>
  <c r="BZ16" i="1"/>
  <c r="BX16" i="1"/>
  <c r="BY16" i="1" s="1"/>
  <c r="BW16" i="1"/>
  <c r="BU16" i="1"/>
  <c r="BT16" i="1"/>
  <c r="BV16" i="1" s="1"/>
  <c r="BS16" i="1"/>
  <c r="BR16" i="1"/>
  <c r="BQ16" i="1"/>
  <c r="BO16" i="1"/>
  <c r="BN16" i="1"/>
  <c r="BL16" i="1"/>
  <c r="BM16" i="1" s="1"/>
  <c r="BK16" i="1"/>
  <c r="BI16" i="1"/>
  <c r="BH16" i="1"/>
  <c r="BJ16" i="1" s="1"/>
  <c r="BF16" i="1"/>
  <c r="BE16" i="1"/>
  <c r="BG16" i="1" s="1"/>
  <c r="BC16" i="1"/>
  <c r="BD16" i="1" s="1"/>
  <c r="BB16" i="1"/>
  <c r="AZ16" i="1"/>
  <c r="AY16" i="1"/>
  <c r="AW16" i="1"/>
  <c r="AV16" i="1"/>
  <c r="AT16" i="1"/>
  <c r="AS16" i="1"/>
  <c r="AQ16" i="1"/>
  <c r="AR16" i="1" s="1"/>
  <c r="AP16" i="1"/>
  <c r="AN16" i="1"/>
  <c r="AM16" i="1"/>
  <c r="AK16" i="1"/>
  <c r="AJ16" i="1"/>
  <c r="AH16" i="1"/>
  <c r="AI16" i="1" s="1"/>
  <c r="AG16" i="1"/>
  <c r="AE16" i="1"/>
  <c r="AD16" i="1"/>
  <c r="AB16" i="1"/>
  <c r="AC16" i="1" s="1"/>
  <c r="AA16" i="1"/>
  <c r="Y16" i="1"/>
  <c r="X16" i="1"/>
  <c r="Z16" i="1" s="1"/>
  <c r="W16" i="1"/>
  <c r="V16" i="1"/>
  <c r="U16" i="1"/>
  <c r="S16" i="1"/>
  <c r="R16" i="1"/>
  <c r="P16" i="1"/>
  <c r="Q16" i="1" s="1"/>
  <c r="O16" i="1"/>
  <c r="M16" i="1"/>
  <c r="L16" i="1"/>
  <c r="N16" i="1" s="1"/>
  <c r="J16" i="1"/>
  <c r="I16" i="1"/>
  <c r="K16" i="1" s="1"/>
  <c r="G16" i="1"/>
  <c r="F16" i="1" s="1"/>
  <c r="E16" i="1"/>
  <c r="C16" i="1"/>
  <c r="CD15" i="1"/>
  <c r="CC15" i="1"/>
  <c r="CA15" i="1"/>
  <c r="BZ15" i="1"/>
  <c r="BX15" i="1"/>
  <c r="BW15" i="1"/>
  <c r="BU15" i="1"/>
  <c r="BT15" i="1"/>
  <c r="BR15" i="1"/>
  <c r="BS15" i="1" s="1"/>
  <c r="BQ15" i="1"/>
  <c r="BO15" i="1"/>
  <c r="BN15" i="1"/>
  <c r="BP15" i="1" s="1"/>
  <c r="BM15" i="1"/>
  <c r="BL15" i="1"/>
  <c r="BK15" i="1"/>
  <c r="BI15" i="1"/>
  <c r="BH15" i="1"/>
  <c r="BF15" i="1"/>
  <c r="BG15" i="1" s="1"/>
  <c r="BE15" i="1"/>
  <c r="BC15" i="1"/>
  <c r="BB15" i="1"/>
  <c r="BD15" i="1" s="1"/>
  <c r="AZ15" i="1"/>
  <c r="AY15" i="1"/>
  <c r="BA15" i="1" s="1"/>
  <c r="AW15" i="1"/>
  <c r="AX15" i="1" s="1"/>
  <c r="AV15" i="1"/>
  <c r="AT15" i="1"/>
  <c r="AS15" i="1"/>
  <c r="AQ15" i="1"/>
  <c r="AP15" i="1"/>
  <c r="AN15" i="1"/>
  <c r="AO15" i="1" s="1"/>
  <c r="AM15" i="1"/>
  <c r="AK15" i="1"/>
  <c r="AL15" i="1" s="1"/>
  <c r="AJ15" i="1"/>
  <c r="AH15" i="1"/>
  <c r="AG15" i="1"/>
  <c r="AE15" i="1"/>
  <c r="AD15" i="1"/>
  <c r="AB15" i="1"/>
  <c r="AC15" i="1" s="1"/>
  <c r="AA15" i="1"/>
  <c r="Y15" i="1"/>
  <c r="X15" i="1"/>
  <c r="V15" i="1"/>
  <c r="W15" i="1" s="1"/>
  <c r="U15" i="1"/>
  <c r="S15" i="1"/>
  <c r="R15" i="1"/>
  <c r="T15" i="1" s="1"/>
  <c r="Q15" i="1"/>
  <c r="P15" i="1"/>
  <c r="O15" i="1"/>
  <c r="M15" i="1"/>
  <c r="L15" i="1"/>
  <c r="J15" i="1"/>
  <c r="K15" i="1" s="1"/>
  <c r="I15" i="1"/>
  <c r="E15" i="1"/>
  <c r="C15" i="1"/>
  <c r="CD14" i="1"/>
  <c r="CC14" i="1"/>
  <c r="CA14" i="1"/>
  <c r="BZ14" i="1"/>
  <c r="BX14" i="1"/>
  <c r="BW14" i="1"/>
  <c r="BU14" i="1"/>
  <c r="BT14" i="1"/>
  <c r="BR14" i="1"/>
  <c r="BQ14" i="1"/>
  <c r="BQ32" i="1" s="1"/>
  <c r="BO14" i="1"/>
  <c r="BN14" i="1"/>
  <c r="BL14" i="1"/>
  <c r="BL32" i="1" s="1"/>
  <c r="BK14" i="1"/>
  <c r="BK32" i="1" s="1"/>
  <c r="BK39" i="1" s="1"/>
  <c r="BI14" i="1"/>
  <c r="BH14" i="1"/>
  <c r="BF14" i="1"/>
  <c r="BF32" i="1" s="1"/>
  <c r="BE14" i="1"/>
  <c r="BC14" i="1"/>
  <c r="BB14" i="1"/>
  <c r="BB32" i="1" s="1"/>
  <c r="AZ14" i="1"/>
  <c r="AZ32" i="1" s="1"/>
  <c r="AY14" i="1"/>
  <c r="AW14" i="1"/>
  <c r="AV14" i="1"/>
  <c r="AX14" i="1" s="1"/>
  <c r="AU14" i="1"/>
  <c r="AT14" i="1"/>
  <c r="AS14" i="1"/>
  <c r="AQ14" i="1"/>
  <c r="AP14" i="1"/>
  <c r="AP32" i="1" s="1"/>
  <c r="AN14" i="1"/>
  <c r="AM14" i="1"/>
  <c r="AK14" i="1"/>
  <c r="AK32" i="1" s="1"/>
  <c r="AJ14" i="1"/>
  <c r="AL14" i="1" s="1"/>
  <c r="AH14" i="1"/>
  <c r="AG14" i="1"/>
  <c r="AE14" i="1"/>
  <c r="AE32" i="1" s="1"/>
  <c r="AD14" i="1"/>
  <c r="AB14" i="1"/>
  <c r="AA14" i="1"/>
  <c r="AA32" i="1" s="1"/>
  <c r="AA39" i="1" s="1"/>
  <c r="Y14" i="1"/>
  <c r="X14" i="1"/>
  <c r="V14" i="1"/>
  <c r="U14" i="1"/>
  <c r="U32" i="1" s="1"/>
  <c r="S14" i="1"/>
  <c r="R14" i="1"/>
  <c r="P14" i="1"/>
  <c r="P32" i="1" s="1"/>
  <c r="O14" i="1"/>
  <c r="M14" i="1"/>
  <c r="M32" i="1" s="1"/>
  <c r="L14" i="1"/>
  <c r="J14" i="1"/>
  <c r="I14" i="1"/>
  <c r="E14" i="1"/>
  <c r="E32" i="1" s="1"/>
  <c r="E39" i="1" s="1"/>
  <c r="C14" i="1"/>
  <c r="N3" i="1"/>
  <c r="B14" i="1" l="1"/>
  <c r="I32" i="1"/>
  <c r="I39" i="1" s="1"/>
  <c r="Y32" i="1"/>
  <c r="AQ32" i="1"/>
  <c r="BG14" i="1"/>
  <c r="BR32" i="1"/>
  <c r="BS32" i="1" s="1"/>
  <c r="BS14" i="1"/>
  <c r="AU16" i="1"/>
  <c r="B17" i="1"/>
  <c r="D17" i="1" s="1"/>
  <c r="AO19" i="1"/>
  <c r="G20" i="1"/>
  <c r="F20" i="1" s="1"/>
  <c r="Q21" i="1"/>
  <c r="CC32" i="1"/>
  <c r="CE14" i="1"/>
  <c r="G19" i="1"/>
  <c r="BY19" i="1"/>
  <c r="BD22" i="1"/>
  <c r="G22" i="1"/>
  <c r="F22" i="1" s="1"/>
  <c r="J32" i="1"/>
  <c r="G14" i="1"/>
  <c r="F14" i="1" s="1"/>
  <c r="O32" i="1"/>
  <c r="O39" i="1" s="1"/>
  <c r="AG32" i="1"/>
  <c r="AI14" i="1"/>
  <c r="C32" i="1"/>
  <c r="C39" i="1" s="1"/>
  <c r="K14" i="1"/>
  <c r="V32" i="1"/>
  <c r="W14" i="1"/>
  <c r="BU32" i="1"/>
  <c r="BU39" i="1" s="1"/>
  <c r="CA32" i="1"/>
  <c r="N15" i="1"/>
  <c r="G15" i="1"/>
  <c r="BY15" i="1"/>
  <c r="BM17" i="1"/>
  <c r="G18" i="1"/>
  <c r="F18" i="1" s="1"/>
  <c r="K18" i="1"/>
  <c r="W18" i="1"/>
  <c r="AC24" i="1"/>
  <c r="G24" i="1"/>
  <c r="F24" i="1" s="1"/>
  <c r="S32" i="1"/>
  <c r="Z14" i="1"/>
  <c r="AD32" i="1"/>
  <c r="AN32" i="1"/>
  <c r="AT32" i="1"/>
  <c r="AY32" i="1"/>
  <c r="AY39" i="1" s="1"/>
  <c r="BE32" i="1"/>
  <c r="BE39" i="1" s="1"/>
  <c r="BI32" i="1"/>
  <c r="BO32" i="1"/>
  <c r="BV14" i="1"/>
  <c r="BZ32" i="1"/>
  <c r="AR15" i="1"/>
  <c r="AX16" i="1"/>
  <c r="B16" i="1"/>
  <c r="B32" i="1" s="1"/>
  <c r="T17" i="1"/>
  <c r="BP17" i="1"/>
  <c r="Z18" i="1"/>
  <c r="BV18" i="1"/>
  <c r="AR19" i="1"/>
  <c r="AX20" i="1"/>
  <c r="B20" i="1"/>
  <c r="T21" i="1"/>
  <c r="CB21" i="1"/>
  <c r="G29" i="1"/>
  <c r="BY29" i="1"/>
  <c r="AM36" i="1"/>
  <c r="AO34" i="1"/>
  <c r="G27" i="1"/>
  <c r="BY27" i="1"/>
  <c r="G28" i="1"/>
  <c r="F28" i="1" s="1"/>
  <c r="K28" i="1"/>
  <c r="W36" i="1"/>
  <c r="AB36" i="1"/>
  <c r="AC36" i="1" s="1"/>
  <c r="AC34" i="1"/>
  <c r="AI15" i="1"/>
  <c r="BJ15" i="1"/>
  <c r="CE15" i="1"/>
  <c r="BM18" i="1"/>
  <c r="N19" i="1"/>
  <c r="AI19" i="1"/>
  <c r="BJ19" i="1"/>
  <c r="CE19" i="1"/>
  <c r="T20" i="1"/>
  <c r="AO20" i="1"/>
  <c r="BP20" i="1"/>
  <c r="K21" i="1"/>
  <c r="AL21" i="1"/>
  <c r="BG21" i="1"/>
  <c r="B25" i="1"/>
  <c r="D25" i="1" s="1"/>
  <c r="G25" i="1"/>
  <c r="BY25" i="1"/>
  <c r="D28" i="1"/>
  <c r="B31" i="1"/>
  <c r="D31" i="1" s="1"/>
  <c r="BH36" i="1"/>
  <c r="BX36" i="1"/>
  <c r="BY36" i="1" s="1"/>
  <c r="BY34" i="1"/>
  <c r="T16" i="1"/>
  <c r="AO16" i="1"/>
  <c r="BP16" i="1"/>
  <c r="K17" i="1"/>
  <c r="AL17" i="1"/>
  <c r="BG17" i="1"/>
  <c r="Q18" i="1"/>
  <c r="AR18" i="1"/>
  <c r="B18" i="1"/>
  <c r="D18" i="1" s="1"/>
  <c r="N14" i="1"/>
  <c r="R32" i="1"/>
  <c r="T32" i="1" s="1"/>
  <c r="AB32" i="1"/>
  <c r="AH32" i="1"/>
  <c r="AM32" i="1"/>
  <c r="AM39" i="1" s="1"/>
  <c r="AS32" i="1"/>
  <c r="AS39" i="1" s="1"/>
  <c r="AW32" i="1"/>
  <c r="BC32" i="1"/>
  <c r="BJ14" i="1"/>
  <c r="BN32" i="1"/>
  <c r="BP32" i="1" s="1"/>
  <c r="BX32" i="1"/>
  <c r="CD32" i="1"/>
  <c r="B15" i="1"/>
  <c r="D15" i="1" s="1"/>
  <c r="Z15" i="1"/>
  <c r="AF15" i="1"/>
  <c r="AU15" i="1"/>
  <c r="BV15" i="1"/>
  <c r="CB15" i="1"/>
  <c r="AF16" i="1"/>
  <c r="AL16" i="1"/>
  <c r="BA16" i="1"/>
  <c r="CB16" i="1"/>
  <c r="W17" i="1"/>
  <c r="AX17" i="1"/>
  <c r="BD17" i="1"/>
  <c r="BS17" i="1"/>
  <c r="G17" i="1"/>
  <c r="N18" i="1"/>
  <c r="AC18" i="1"/>
  <c r="BD18" i="1"/>
  <c r="BJ18" i="1"/>
  <c r="BY18" i="1"/>
  <c r="B19" i="1"/>
  <c r="D19" i="1" s="1"/>
  <c r="Z19" i="1"/>
  <c r="AF19" i="1"/>
  <c r="AU19" i="1"/>
  <c r="BV19" i="1"/>
  <c r="CB19" i="1"/>
  <c r="D20" i="1"/>
  <c r="AF20" i="1"/>
  <c r="AL20" i="1"/>
  <c r="BA20" i="1"/>
  <c r="CB20" i="1"/>
  <c r="W21" i="1"/>
  <c r="AX21" i="1"/>
  <c r="BD21" i="1"/>
  <c r="BS21" i="1"/>
  <c r="G21" i="1"/>
  <c r="BY21" i="1"/>
  <c r="B23" i="1"/>
  <c r="D23" i="1" s="1"/>
  <c r="G23" i="1"/>
  <c r="BY23" i="1"/>
  <c r="D26" i="1"/>
  <c r="G30" i="1"/>
  <c r="F30" i="1" s="1"/>
  <c r="AW36" i="1"/>
  <c r="AX36" i="1" s="1"/>
  <c r="BJ21" i="1"/>
  <c r="BP21" i="1"/>
  <c r="CE21" i="1"/>
  <c r="T22" i="1"/>
  <c r="Z22" i="1"/>
  <c r="AO22" i="1"/>
  <c r="BP22" i="1"/>
  <c r="BV22" i="1"/>
  <c r="K23" i="1"/>
  <c r="AL23" i="1"/>
  <c r="AR23" i="1"/>
  <c r="BG23" i="1"/>
  <c r="Q24" i="1"/>
  <c r="AR24" i="1"/>
  <c r="AX24" i="1"/>
  <c r="BM24" i="1"/>
  <c r="B24" i="1"/>
  <c r="D24" i="1" s="1"/>
  <c r="N25" i="1"/>
  <c r="T25" i="1"/>
  <c r="AI25" i="1"/>
  <c r="BJ25" i="1"/>
  <c r="BP25" i="1"/>
  <c r="CE25" i="1"/>
  <c r="T26" i="1"/>
  <c r="Z26" i="1"/>
  <c r="AO26" i="1"/>
  <c r="BP26" i="1"/>
  <c r="BV26" i="1"/>
  <c r="K27" i="1"/>
  <c r="AL27" i="1"/>
  <c r="AR27" i="1"/>
  <c r="BG27" i="1"/>
  <c r="Q28" i="1"/>
  <c r="AR28" i="1"/>
  <c r="AX28" i="1"/>
  <c r="BM28" i="1"/>
  <c r="B28" i="1"/>
  <c r="N29" i="1"/>
  <c r="T29" i="1"/>
  <c r="AI29" i="1"/>
  <c r="BJ29" i="1"/>
  <c r="BP29" i="1"/>
  <c r="CE29" i="1"/>
  <c r="T30" i="1"/>
  <c r="Z30" i="1"/>
  <c r="AO30" i="1"/>
  <c r="BP30" i="1"/>
  <c r="BV30" i="1"/>
  <c r="K31" i="1"/>
  <c r="AL31" i="1"/>
  <c r="AR31" i="1"/>
  <c r="BG31" i="1"/>
  <c r="T34" i="1"/>
  <c r="AH36" i="1"/>
  <c r="AI36" i="1" s="1"/>
  <c r="AS36" i="1"/>
  <c r="BC36" i="1"/>
  <c r="BP34" i="1"/>
  <c r="CD36" i="1"/>
  <c r="CD39" i="1" s="1"/>
  <c r="T35" i="1"/>
  <c r="Z35" i="1"/>
  <c r="AO35" i="1"/>
  <c r="BP35" i="1"/>
  <c r="BV35" i="1"/>
  <c r="B29" i="1"/>
  <c r="D29" i="1" s="1"/>
  <c r="G31" i="1"/>
  <c r="F31" i="1" s="1"/>
  <c r="AU36" i="1"/>
  <c r="D35" i="1"/>
  <c r="AR22" i="1"/>
  <c r="AX22" i="1"/>
  <c r="BM22" i="1"/>
  <c r="B22" i="1"/>
  <c r="D22" i="1" s="1"/>
  <c r="N23" i="1"/>
  <c r="T23" i="1"/>
  <c r="AI23" i="1"/>
  <c r="BJ23" i="1"/>
  <c r="BP23" i="1"/>
  <c r="CE23" i="1"/>
  <c r="T24" i="1"/>
  <c r="Z24" i="1"/>
  <c r="AO24" i="1"/>
  <c r="BP24" i="1"/>
  <c r="BV24" i="1"/>
  <c r="K25" i="1"/>
  <c r="AL25" i="1"/>
  <c r="AR25" i="1"/>
  <c r="BG25" i="1"/>
  <c r="Q26" i="1"/>
  <c r="AR26" i="1"/>
  <c r="AX26" i="1"/>
  <c r="BM26" i="1"/>
  <c r="B26" i="1"/>
  <c r="N27" i="1"/>
  <c r="T27" i="1"/>
  <c r="AI27" i="1"/>
  <c r="BJ27" i="1"/>
  <c r="BP27" i="1"/>
  <c r="CE27" i="1"/>
  <c r="T28" i="1"/>
  <c r="Z28" i="1"/>
  <c r="AO28" i="1"/>
  <c r="BP28" i="1"/>
  <c r="BV28" i="1"/>
  <c r="K29" i="1"/>
  <c r="AL29" i="1"/>
  <c r="AR29" i="1"/>
  <c r="BG29" i="1"/>
  <c r="Q30" i="1"/>
  <c r="AR30" i="1"/>
  <c r="AX30" i="1"/>
  <c r="BM30" i="1"/>
  <c r="B30" i="1"/>
  <c r="D30" i="1" s="1"/>
  <c r="N31" i="1"/>
  <c r="T31" i="1"/>
  <c r="AI31" i="1"/>
  <c r="BJ31" i="1"/>
  <c r="BP31" i="1"/>
  <c r="BY31" i="1"/>
  <c r="CE31" i="1"/>
  <c r="J36" i="1"/>
  <c r="J39" i="1" s="1"/>
  <c r="K39" i="1" s="1"/>
  <c r="U36" i="1"/>
  <c r="U39" i="1" s="1"/>
  <c r="AE36" i="1"/>
  <c r="AR34" i="1"/>
  <c r="BA34" i="1"/>
  <c r="BF36" i="1"/>
  <c r="BQ36" i="1"/>
  <c r="BQ39" i="1" s="1"/>
  <c r="Q35" i="1"/>
  <c r="AR35" i="1"/>
  <c r="AX35" i="1"/>
  <c r="BM35" i="1"/>
  <c r="B35" i="1"/>
  <c r="H41" i="1"/>
  <c r="P39" i="1"/>
  <c r="Q32" i="1"/>
  <c r="V39" i="1"/>
  <c r="W32" i="1"/>
  <c r="AK39" i="1"/>
  <c r="AQ39" i="1"/>
  <c r="AR32" i="1"/>
  <c r="BL39" i="1"/>
  <c r="BM39" i="1" s="1"/>
  <c r="BM32" i="1"/>
  <c r="BR39" i="1"/>
  <c r="AG39" i="1"/>
  <c r="CC39" i="1"/>
  <c r="F15" i="1"/>
  <c r="F19" i="1"/>
  <c r="F23" i="1"/>
  <c r="F27" i="1"/>
  <c r="K36" i="1"/>
  <c r="Q36" i="1"/>
  <c r="AF36" i="1"/>
  <c r="AL36" i="1"/>
  <c r="BG36" i="1"/>
  <c r="BM36" i="1"/>
  <c r="CB36" i="1"/>
  <c r="Y39" i="1"/>
  <c r="AE39" i="1"/>
  <c r="AF32" i="1"/>
  <c r="AZ39" i="1"/>
  <c r="BF39" i="1"/>
  <c r="BG39" i="1" s="1"/>
  <c r="BG32" i="1"/>
  <c r="CA39" i="1"/>
  <c r="CB32" i="1"/>
  <c r="H15" i="1"/>
  <c r="H23" i="1"/>
  <c r="H27" i="1"/>
  <c r="M39" i="1"/>
  <c r="N39" i="1" s="1"/>
  <c r="S39" i="1"/>
  <c r="AN39" i="1"/>
  <c r="AO39" i="1" s="1"/>
  <c r="AO32" i="1"/>
  <c r="AT39" i="1"/>
  <c r="BI39" i="1"/>
  <c r="BJ39" i="1" s="1"/>
  <c r="BO39" i="1"/>
  <c r="BZ39" i="1"/>
  <c r="F17" i="1"/>
  <c r="F21" i="1"/>
  <c r="F25" i="1"/>
  <c r="F29" i="1"/>
  <c r="N36" i="1"/>
  <c r="AO36" i="1"/>
  <c r="BJ36" i="1"/>
  <c r="AB39" i="1"/>
  <c r="AC39" i="1" s="1"/>
  <c r="AC32" i="1"/>
  <c r="AH39" i="1"/>
  <c r="AI39" i="1" s="1"/>
  <c r="AI32" i="1"/>
  <c r="AW39" i="1"/>
  <c r="BC39" i="1"/>
  <c r="BD32" i="1"/>
  <c r="CE32" i="1"/>
  <c r="H17" i="1"/>
  <c r="H21" i="1"/>
  <c r="H25" i="1"/>
  <c r="H29" i="1"/>
  <c r="Q14" i="1"/>
  <c r="AC14" i="1"/>
  <c r="AO14" i="1"/>
  <c r="BA14" i="1"/>
  <c r="BM14" i="1"/>
  <c r="BY14" i="1"/>
  <c r="G34" i="1"/>
  <c r="K34" i="1"/>
  <c r="W34" i="1"/>
  <c r="AI34" i="1"/>
  <c r="AU34" i="1"/>
  <c r="BG34" i="1"/>
  <c r="BS34" i="1"/>
  <c r="CE34" i="1"/>
  <c r="D14" i="1"/>
  <c r="H14" i="1"/>
  <c r="T14" i="1"/>
  <c r="AF14" i="1"/>
  <c r="AR14" i="1"/>
  <c r="BD14" i="1"/>
  <c r="BP14" i="1"/>
  <c r="CB14" i="1"/>
  <c r="H18" i="1"/>
  <c r="H20" i="1"/>
  <c r="H22" i="1"/>
  <c r="H24" i="1"/>
  <c r="H26" i="1"/>
  <c r="H28" i="1"/>
  <c r="H30" i="1"/>
  <c r="L32" i="1"/>
  <c r="L39" i="1" s="1"/>
  <c r="X32" i="1"/>
  <c r="X39" i="1" s="1"/>
  <c r="AJ32" i="1"/>
  <c r="AJ39" i="1" s="1"/>
  <c r="AV32" i="1"/>
  <c r="AV39" i="1" s="1"/>
  <c r="BH32" i="1"/>
  <c r="BH39" i="1" s="1"/>
  <c r="BT32" i="1"/>
  <c r="BT39" i="1" s="1"/>
  <c r="B34" i="1"/>
  <c r="F34" i="1"/>
  <c r="F36" i="1" s="1"/>
  <c r="N34" i="1"/>
  <c r="Z34" i="1"/>
  <c r="AL34" i="1"/>
  <c r="AX34" i="1"/>
  <c r="BJ34" i="1"/>
  <c r="BV34" i="1"/>
  <c r="H35" i="1"/>
  <c r="R36" i="1"/>
  <c r="T36" i="1" s="1"/>
  <c r="AD36" i="1"/>
  <c r="AD39" i="1" s="1"/>
  <c r="AP36" i="1"/>
  <c r="AR36" i="1" s="1"/>
  <c r="BB36" i="1"/>
  <c r="BB39" i="1" s="1"/>
  <c r="BN36" i="1"/>
  <c r="BZ36" i="1"/>
  <c r="G32" i="1"/>
  <c r="BW32" i="1"/>
  <c r="BW39" i="1" s="1"/>
  <c r="BS39" i="1" l="1"/>
  <c r="BN39" i="1"/>
  <c r="BP39" i="1" s="1"/>
  <c r="B45" i="1"/>
  <c r="CE36" i="1"/>
  <c r="AU39" i="1"/>
  <c r="H31" i="1"/>
  <c r="W39" i="1"/>
  <c r="D16" i="1"/>
  <c r="H16" i="1"/>
  <c r="D32" i="1"/>
  <c r="BJ32" i="1"/>
  <c r="N32" i="1"/>
  <c r="BA32" i="1"/>
  <c r="Q39" i="1"/>
  <c r="BS36" i="1"/>
  <c r="BX39" i="1"/>
  <c r="AX32" i="1"/>
  <c r="F32" i="1"/>
  <c r="F39" i="1" s="1"/>
  <c r="AU32" i="1"/>
  <c r="BP36" i="1"/>
  <c r="H19" i="1"/>
  <c r="BA39" i="1"/>
  <c r="K32" i="1"/>
  <c r="H32" i="1"/>
  <c r="H34" i="1"/>
  <c r="G36" i="1"/>
  <c r="CE39" i="1"/>
  <c r="G45" i="1"/>
  <c r="H45" i="1" s="1"/>
  <c r="BY39" i="1"/>
  <c r="AP39" i="1"/>
  <c r="AR39" i="1" s="1"/>
  <c r="BV32" i="1"/>
  <c r="Z32" i="1"/>
  <c r="R39" i="1"/>
  <c r="T39" i="1" s="1"/>
  <c r="BY32" i="1"/>
  <c r="AX39" i="1"/>
  <c r="BD36" i="1"/>
  <c r="BV39" i="1"/>
  <c r="Z39" i="1"/>
  <c r="BD39" i="1"/>
  <c r="CB39" i="1"/>
  <c r="AF39" i="1"/>
  <c r="AL32" i="1"/>
  <c r="AL39" i="1"/>
  <c r="D34" i="1"/>
  <c r="D36" i="1" s="1"/>
  <c r="D39" i="1" s="1"/>
  <c r="B36" i="1"/>
  <c r="B39" i="1" s="1"/>
  <c r="B44" i="1" l="1"/>
  <c r="B40" i="1"/>
  <c r="B42" i="1"/>
  <c r="H36" i="1"/>
  <c r="G39" i="1"/>
  <c r="G42" i="1" l="1"/>
  <c r="H42" i="1" s="1"/>
  <c r="H39" i="1"/>
  <c r="G44" i="1"/>
  <c r="H44" i="1" s="1"/>
  <c r="G40" i="1"/>
</calcChain>
</file>

<file path=xl/sharedStrings.xml><?xml version="1.0" encoding="utf-8"?>
<sst xmlns="http://schemas.openxmlformats.org/spreadsheetml/2006/main" count="204" uniqueCount="125">
  <si>
    <t>СВЕДЕНИЯ  О  ПЕРЕЧИСЛЕНИИ  СУБВЕНЦИИ  ИЗ  ОБЛАСТНОГО  БЮДЖЕТА  В  2017  ГОДУ</t>
  </si>
  <si>
    <t>тыс.руб.</t>
  </si>
  <si>
    <t>Наименование  муниципальных  образований</t>
  </si>
  <si>
    <t xml:space="preserve">Всего  </t>
  </si>
  <si>
    <t>в  том  числе</t>
  </si>
  <si>
    <t>постановление администрации Липецкой области от 18 декабря 2013 года № 598 "Об утверждении государственной программы Липецкой области "Социальная поддержка граждан, реализация семейно-демографической политики Липецкой области"</t>
  </si>
  <si>
    <t>постановление администрации Липецкой области от 16 октября 2013 года № 465 "Об утверждении государственной программы Липецкой области "Развитие рынка труда и содействие занятости населения в Липецкой области"</t>
  </si>
  <si>
    <t xml:space="preserve">постановление администрации области от 29 ноября 2013 года № 534 "Об утверждении государственной программы Липецкой области   "Развитие образования Липецкой области"    </t>
  </si>
  <si>
    <t xml:space="preserve">постановление администрации области от 29 ноября 2013 года № 535 "Об утверждении государственной программы Липецкой области "Развитие культуры и туризма в Липецкой области" </t>
  </si>
  <si>
    <t xml:space="preserve">постановление администрации области от 13 декабря 2013 года № 588 "Об утверждении государственной программы Липецкой области  «Обеспечение населения Липецкой области качественным жильем, социальной инфраструктурой и услугами ЖКХ» </t>
  </si>
  <si>
    <t>постановление администрации Липецкой области от 22 октября 2013 года № 474 "Об утверждении государственной программы Липецкой области "Обеспечение общественной безопасности населения и территории Липецкой области"</t>
  </si>
  <si>
    <t>постановление администрации области от 28 октября 2013 года № 485 "Об утверждении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t>
  </si>
  <si>
    <t>Непрограммные расходы областного бюджета</t>
  </si>
  <si>
    <t xml:space="preserve">Подпрограмма "Развитие мер социальной поддержки отдельных категорий населения" </t>
  </si>
  <si>
    <t xml:space="preserve">Подпрограмма "Улучшение демографической ситуации и положения семей с детьми" </t>
  </si>
  <si>
    <t xml:space="preserve">Подпрограмма "Обеспечение жилыми помещениями детей-сирот, детей, оставшихся без попечения родителей, и лиц из их числа" </t>
  </si>
  <si>
    <t xml:space="preserve">Подпрограмма "Благополучная семья - стабильность в регионе" </t>
  </si>
  <si>
    <t xml:space="preserve">Подпрограмма "Улучшение условий и охраны труда" </t>
  </si>
  <si>
    <t xml:space="preserve">Подпрограмма "Ресурсное обеспечение развития образования Липецкой области" </t>
  </si>
  <si>
    <t xml:space="preserve">Подпрограмма "Формирование и использование документов Архивного фонда Российской Федерации в Липецкой области"  </t>
  </si>
  <si>
    <t xml:space="preserve">Подпрограмма "Ипотечное жилищное кредитование" </t>
  </si>
  <si>
    <t xml:space="preserve">Подпрограмма "Профилактика правонарушений в Липецкой области" </t>
  </si>
  <si>
    <t xml:space="preserve">Подпрограмма «Обеспечение эпизоотического и ветеринарно-санитарного благополучия на территории Липецкой области на 2014 - 2020 годы» </t>
  </si>
  <si>
    <t xml:space="preserve">Обеспечение деятельности в сфере государственной регистрации актов гражданского состояния </t>
  </si>
  <si>
    <t>Иные непрограммные мероприятия</t>
  </si>
  <si>
    <t>Основное мероприятие "Социальная поддержка отдельных категорий граждан"</t>
  </si>
  <si>
    <t>Основное мероприятие "Социальная поддержка учащихся образовательных организаций"</t>
  </si>
  <si>
    <t>Основное мероприятие "Осуществление мер по профилактике безнадзорности, семейного неблагополучия"</t>
  </si>
  <si>
    <t>Основное мероприятие "Ремонт жилых помещений, закрепленных за детьми-сиротами, детьми, оставшимся без попечения родителей, и лицами из их числа"</t>
  </si>
  <si>
    <t>Основное мероприятие "Социальная поддержка замещающих семей, семей, находящихся в трудной жизненной ситуации, социально опасном положении"</t>
  </si>
  <si>
    <t>Основное мероприятие "Формирование эффективной системы межведомственного взаимодействия в сфере предупреждения семейного неблагополучия и охраны прав детей-сирот и детей, оставшихся без попечения родителей"</t>
  </si>
  <si>
    <t>Основное мероприятие "Формирование единой политики в области охраны труда и социально-трудовых отношений"</t>
  </si>
  <si>
    <t>Основное мероприятие "Развитие дошкольного образования Липецкой области"</t>
  </si>
  <si>
    <t>Основное мероприятие "Развитие общего образования Липецкой области"</t>
  </si>
  <si>
    <t>Основное мероприятие "Реализация мер по развитию архивного дела Липецкой области"</t>
  </si>
  <si>
    <t>Основное мероприятие "Оказание государственной поддержки гражданам в приобретении (строительстве) жилья"</t>
  </si>
  <si>
    <t>Основное мероприятие "Устранение причин и условий, способствующих совершению правонарушений"</t>
  </si>
  <si>
    <t>Основное мероприятие "Организация отлова и содержания безнадзорных животных на территории Липецкой области"</t>
  </si>
  <si>
    <t xml:space="preserve">Закон  Липецкой  области  от 15 января 2014  года  № 246-ОЗ  "О  наделении  органов  местного  самоуправления  государственными  полномочиями  по  обеспечению  жилыми  помещениями  отдельных  категорий  граждан  в  Липецкой  области" </t>
  </si>
  <si>
    <t>Закон  Липецкой  области  от  4 февраля 2008  года  № 129-ОЗ  "О  наделении  органов  местного  самоуправления  отдельными  государственными  полномочиями  по  оплате  жилья  и  коммунальных  услуг  педагогическим,  медицинским,  работникам  культуры  и  искусства"</t>
  </si>
  <si>
    <t xml:space="preserve">Закон  Липецкой  области  от  27 декабря 2007  года  № 119-ОЗ "О  наделении  органов  местного  самоуправления  отдельными  государственными  полномочиями  в  сфере  образования" </t>
  </si>
  <si>
    <t xml:space="preserve">    Закон  Липецкой  области  от  27 декабря 2007  года  № 119-ОЗ "О  наделении  органов  местного  самоуправления  отдельными  государственными  полномочиями  в  сфере  образования" </t>
  </si>
  <si>
    <t xml:space="preserve">Закон  Липецкой  области  от  30 декабря 2004  года  № 167-ОЗ  «О  комиссиях  по  делам  несовершеннолетних  и  защите  их  прав  в  Липецкой  области  и  наделении  органов  местного  самоуправления  государственными  полномочиями  по  образованию  и  организации  деятельности  комиссий  по  делам  несовершеннолетних  и  защите  их  прав»  </t>
  </si>
  <si>
    <t>Закон  Липецкой  области  от  27 декабря 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t>
  </si>
  <si>
    <t>Закон  Липецкой  области  от  8  ноября  2012  года  № 88-ОЗ  "О  наделении  органов  местного  самоуправления  отдельными  государственными  полномочиями  в  области  охраны  труда  и  социально-трудовых  отношений"</t>
  </si>
  <si>
    <t xml:space="preserve">Закон  Липецкой  области  от  11  декабря  2013  года  № 217-ОЗ  "О  нормативах  финансирования  муниципальных  дошкольных  образовательных  организаций" </t>
  </si>
  <si>
    <t xml:space="preserve">Закон  Липецкой  области  от  19 августа 2008  года  № 180-ОЗ  "О  нормативах  финансирования  общеобразовательных  учреждений" </t>
  </si>
  <si>
    <t xml:space="preserve">Закон Липецкой области от 18 сентября 2015 года № 440-ОЗ "О наделении органов местного самоуправления государственными полномочиями по организации предоставления образования лицам, осужденным к лишению свободы" </t>
  </si>
  <si>
    <t>Закон  Липецкой  области  от  27  декабря  2007  года  № 119-ОЗ "О  наделении  органов  местного  самоуправления  отдельными  государственными  полномочиями  в  сфере  образования"</t>
  </si>
  <si>
    <t xml:space="preserve">Закон  Липецкой  области  от  30 ноября 2000  года  № 117-ОЗ  «О  наделении  органов  местного  самоуправления  государственными  полномочиями  Липецкой  области  в  сфере  архивного  дела»  </t>
  </si>
  <si>
    <t>Закон  Липецкой  области  от  15 октября 2009  года  № 311-ОЗ  "О  наделении  органов  местного  самоуправления  отдельными  государственными  полномочиями  по  предоставлению  социальной  выплаты  на  приобретение  или  строительство  жилья  по  подпрограмме  "Ипотечное  жилищное  кредитование"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</si>
  <si>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Закон  Липецкой  области  от  31 августа 2004  года  № 120-ОЗ  «Об  административных  комиссиях  и   наделении  органов  местного  самоуправления  государственными  полномочиями  по  образованию  и  организации  деятельности  административных  комиссий,  составлению  протоколов  об  административных  правонарушениях»</t>
  </si>
  <si>
    <t>Закон Липецкой области от 15 декабря 2015 года № 481-ОЗ "О наделении органов местного самоуправления государственными полномочиями по организации проведения мероприятий по отлову и содержанию безнадзорных животных"</t>
  </si>
  <si>
    <t>Закон  Липецкой  области  от  4  мая  2000  года  № 88-ОЗ  "Об органах записи   актов  гражданского  состояния  Липецкой  области  и  наделении  органов  местного  самоуправления  государственными  полномочиями  по  образованию  и  деятельности  органов  записи  актов  гражданского  состояния  и  государственной  регистрации  актов  гражданского  состояния"</t>
  </si>
  <si>
    <t xml:space="preserve">Постановление  Правительства  Российский  Федерации  от  29 апреля 2006  года  № 258  "О  субвенциях на осуществление полномочий по первичному воинскому учету на территориях, где отсутствуют военные комиссариаты" </t>
  </si>
  <si>
    <t>Закон  Липецкой  области  от  31 декабря 2009  года  № 349-ОЗ  "О  наделении  органов  местного  самоуправления  отдельными  государственными  полномочиями  по  сбору  информации  от  поселений,  входящих  в  муниципальный  район,  необходимой  для  ведения  Регистра  муниципальных  нормативных  правовых  актов  Липецкой  области"</t>
  </si>
  <si>
    <t>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</si>
  <si>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 xml:space="preserve">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t>
  </si>
  <si>
    <t>обеспечение жильем граждан, уволенных с военной службы (службы), и приравненных к ним лиц</t>
  </si>
  <si>
    <t>компенсационные  выплаты  за  присмотр  и  уход  за  детьми  в  образовательной  организации,  реализующей  образовательную  программу  дошкольного  образования</t>
  </si>
  <si>
    <t>социальные  выплаты  на  питание  обучающихся  в  муниципальных  образовательных  учреждениях, в  негосударственных  общеобразовательных  учреждениях,  имеющих  государственную  аккредитацию</t>
  </si>
  <si>
    <t>приобретение  школьной  и  спортивной  формы  детям  из  многодетных  семей</t>
  </si>
  <si>
    <t>предоставление единовременной выплаты детям-сиротам и детям, оставшимся без попечения родителей, а также лицам из их числа на ремонт закрепленного жилого помещения</t>
  </si>
  <si>
    <t>материальная  поддержка  ребенка  в  семье  опекуна  (попечителя)  и  приемной  семье,  а  также  вознаграждение,  причитающееся  приемному  родителю</t>
  </si>
  <si>
    <t>ежемесячная  денежная  выплата  в  связи  с  усыновлением  (удочерением)  ребенка-сироты  или  ребенка,  оставшегося  без  попечения  родителей</t>
  </si>
  <si>
    <t>ежемесячная  выплата  детям-сиротам  и  детям,  оставшимся  без  попечения  родителей  и  лицам  из  их  числа</t>
  </si>
  <si>
    <t>содержание  численности  специалистов,  осуществляющих  деятельность  по  опеке  и  попечительству</t>
  </si>
  <si>
    <t>компенсация затрат родителей (законных представителей) детей-инвалидов на организацию обучения по основным общеобразовательным программам на дому</t>
  </si>
  <si>
    <t>Уточненный  годовой  план</t>
  </si>
  <si>
    <t>отчет</t>
  </si>
  <si>
    <t>отклонение</t>
  </si>
  <si>
    <t>Исполнено</t>
  </si>
  <si>
    <t>Процент  выполнения  плана</t>
  </si>
  <si>
    <t>01 1 01 51340</t>
  </si>
  <si>
    <t>01 1 01 51350</t>
  </si>
  <si>
    <t>01 1 01 54850</t>
  </si>
  <si>
    <t>01 1 01 85250</t>
  </si>
  <si>
    <t>01 4 02 85040</t>
  </si>
  <si>
    <t>01 4 02 85130</t>
  </si>
  <si>
    <t>01 4 02 85140</t>
  </si>
  <si>
    <t>01 4 04 85080</t>
  </si>
  <si>
    <t>01 5 03 85320</t>
  </si>
  <si>
    <t>01 7 01 85050</t>
  </si>
  <si>
    <t>01 7 01 85360</t>
  </si>
  <si>
    <t>01 7 01 85410</t>
  </si>
  <si>
    <t>01 7 02 85150</t>
  </si>
  <si>
    <t>02 4 01 85340</t>
  </si>
  <si>
    <t>05 1 13 85350</t>
  </si>
  <si>
    <t>05 1 14 85090</t>
  </si>
  <si>
    <t>05 1 14 85160</t>
  </si>
  <si>
    <t>05 1 14 85420</t>
  </si>
  <si>
    <t>06 3 01 85060</t>
  </si>
  <si>
    <t>08 1 01 85010</t>
  </si>
  <si>
    <t>09 1 01 85070</t>
  </si>
  <si>
    <t>13 5 02 85170</t>
  </si>
  <si>
    <t>99 4 00 59300,  99 4 00 85020</t>
  </si>
  <si>
    <t>99 9 00 51180</t>
  </si>
  <si>
    <t>99 9 00 85270</t>
  </si>
  <si>
    <t>Воловский</t>
  </si>
  <si>
    <t>Грязинский</t>
  </si>
  <si>
    <t>Данковский</t>
  </si>
  <si>
    <t>Добринский</t>
  </si>
  <si>
    <t>Добровский</t>
  </si>
  <si>
    <t>Долгоруковский</t>
  </si>
  <si>
    <t>Елецкий</t>
  </si>
  <si>
    <t>Задонский</t>
  </si>
  <si>
    <t>Измалковский</t>
  </si>
  <si>
    <t>Краснинский</t>
  </si>
  <si>
    <t>Лебедянский</t>
  </si>
  <si>
    <t>Лев-Толстовский</t>
  </si>
  <si>
    <t>Липецкий</t>
  </si>
  <si>
    <t>Становлянский</t>
  </si>
  <si>
    <t>Тербунский</t>
  </si>
  <si>
    <t>Усманский</t>
  </si>
  <si>
    <t>Хлевенский</t>
  </si>
  <si>
    <t>Чаплыгинский</t>
  </si>
  <si>
    <t>Итого  по  районам</t>
  </si>
  <si>
    <t>г.  Елец</t>
  </si>
  <si>
    <t>г.  Липецк</t>
  </si>
  <si>
    <t>Итого  по  городам</t>
  </si>
  <si>
    <t>ВСЕГО</t>
  </si>
  <si>
    <t xml:space="preserve">федеральная </t>
  </si>
  <si>
    <t>областная</t>
  </si>
  <si>
    <t>расходы  в  рамках  государственных  программ</t>
  </si>
  <si>
    <t>расходы  в  рамках  непрограммной  деятельности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</si>
</sst>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р_._-;\-* #,##0_р_._-;_-* &quot;-&quot;_р_._-;_-@_-"/>
    <numFmt numFmtId="43" formatCode="_-* #,##0.00_р_._-;\-* #,##0.00_р_._-;_-* &quot;-&quot;??_р_._-;_-@_-"/>
    <numFmt numFmtId="164" formatCode="_-* #,##0.0_р_._-;\-* #,##0.0_р_._-;_-* &quot;-&quot;??_р_._-;_-@_-"/>
    <numFmt numFmtId="165" formatCode="_-* #,##0_р_._-;\-* #,##0_р_._-;_-* &quot;-&quot;??_р_._-;_-@_-"/>
    <numFmt numFmtId="166" formatCode="#,##0.00;[Red]#,##0.00"/>
    <numFmt numFmtId="167" formatCode="#,##0.0"/>
    <numFmt numFmtId="168" formatCode="dd\.mm\.yyyy"/>
    <numFmt numFmtId="169" formatCode="_-* #,##0.00\ _р_._-;\-* #,##0.00\ _р_._-;_-* &quot;-&quot;??\ _р_._-;_-@_-"/>
  </numFmts>
  <fonts count="130" x14ac:knownFonts="1">
    <font>
      <sz val="10"/>
      <name val="Arial Cyr"/>
      <charset val="204"/>
    </font>
    <font>
      <sz val="10"/>
      <name val="Arial Cyr"/>
      <charset val="204"/>
    </font>
    <font>
      <b/>
      <sz val="11"/>
      <name val="Arial Cyr"/>
      <family val="2"/>
      <charset val="204"/>
    </font>
    <font>
      <b/>
      <sz val="14"/>
      <name val="Arial Cyr"/>
      <family val="2"/>
      <charset val="204"/>
    </font>
    <font>
      <sz val="12"/>
      <name val="Arial Cyr"/>
      <charset val="204"/>
    </font>
    <font>
      <b/>
      <sz val="12"/>
      <name val="Arial Cyr"/>
      <family val="2"/>
      <charset val="204"/>
    </font>
    <font>
      <sz val="12"/>
      <name val="Times New Roman"/>
      <family val="1"/>
    </font>
    <font>
      <b/>
      <sz val="12"/>
      <name val="Arial Cyr"/>
      <charset val="204"/>
    </font>
    <font>
      <b/>
      <sz val="12"/>
      <name val="Arial"/>
      <family val="2"/>
      <charset val="204"/>
    </font>
    <font>
      <sz val="12"/>
      <name val="Helv"/>
    </font>
    <font>
      <sz val="12"/>
      <name val="Arial Cyr"/>
      <family val="2"/>
      <charset val="204"/>
    </font>
    <font>
      <sz val="13"/>
      <name val="Arial Cyr"/>
      <family val="2"/>
      <charset val="204"/>
    </font>
    <font>
      <b/>
      <sz val="13"/>
      <name val="Arial Cyr"/>
      <family val="2"/>
      <charset val="204"/>
    </font>
    <font>
      <sz val="13"/>
      <name val="Arial Cyr"/>
      <charset val="204"/>
    </font>
    <font>
      <b/>
      <sz val="13"/>
      <name val="Arial Cyr"/>
      <charset val="204"/>
    </font>
    <font>
      <sz val="11"/>
      <name val="Arial CYR"/>
      <family val="2"/>
      <charset val="204"/>
    </font>
    <font>
      <sz val="11"/>
      <name val="Times New Roman"/>
      <family val="1"/>
      <charset val="204"/>
    </font>
    <font>
      <sz val="11"/>
      <name val="Calibri"/>
      <family val="2"/>
      <scheme val="minor"/>
    </font>
    <font>
      <sz val="11"/>
      <name val="Calibri"/>
      <family val="2"/>
      <charset val="204"/>
    </font>
    <font>
      <sz val="10"/>
      <name val="Arial"/>
      <family val="2"/>
      <charset val="204"/>
    </font>
    <font>
      <sz val="11"/>
      <color theme="1"/>
      <name val="Calibri"/>
      <family val="2"/>
      <charset val="204"/>
      <scheme val="minor"/>
    </font>
    <font>
      <sz val="11"/>
      <color indexed="9"/>
      <name val="Calibri"/>
      <family val="2"/>
      <charset val="204"/>
    </font>
    <font>
      <sz val="10"/>
      <color indexed="9"/>
      <name val="Arial"/>
      <family val="2"/>
      <charset val="204"/>
    </font>
    <font>
      <sz val="11"/>
      <color theme="0"/>
      <name val="Calibri"/>
      <family val="2"/>
      <charset val="204"/>
      <scheme val="minor"/>
    </font>
    <font>
      <sz val="11"/>
      <color indexed="16"/>
      <name val="Calibri"/>
      <family val="2"/>
      <charset val="204"/>
    </font>
    <font>
      <sz val="10"/>
      <color indexed="16"/>
      <name val="Arial"/>
      <family val="2"/>
      <charset val="204"/>
    </font>
    <font>
      <sz val="10"/>
      <color indexed="8"/>
      <name val="Arial"/>
      <family val="2"/>
      <charset val="204"/>
    </font>
    <font>
      <sz val="10"/>
      <color rgb="FF000000"/>
      <name val="Arial"/>
      <family val="2"/>
      <charset val="204"/>
    </font>
    <font>
      <sz val="11"/>
      <name val="Calibri"/>
      <family val="2"/>
    </font>
    <font>
      <b/>
      <sz val="11"/>
      <color indexed="53"/>
      <name val="Calibri"/>
      <family val="2"/>
      <charset val="204"/>
    </font>
    <font>
      <b/>
      <sz val="10"/>
      <color indexed="53"/>
      <name val="Arial"/>
      <family val="2"/>
      <charset val="204"/>
    </font>
    <font>
      <b/>
      <sz val="11"/>
      <color indexed="9"/>
      <name val="Calibri"/>
      <family val="2"/>
      <charset val="204"/>
    </font>
    <font>
      <b/>
      <sz val="10"/>
      <color indexed="9"/>
      <name val="Arial"/>
      <family val="2"/>
      <charset val="204"/>
    </font>
    <font>
      <i/>
      <sz val="11"/>
      <color indexed="23"/>
      <name val="Calibri"/>
      <family val="2"/>
      <charset val="204"/>
    </font>
    <font>
      <i/>
      <sz val="10"/>
      <color indexed="23"/>
      <name val="Arial"/>
      <family val="2"/>
      <charset val="204"/>
    </font>
    <font>
      <sz val="11"/>
      <color indexed="17"/>
      <name val="Calibri"/>
      <family val="2"/>
      <charset val="204"/>
    </font>
    <font>
      <sz val="10"/>
      <color indexed="17"/>
      <name val="Arial"/>
      <family val="2"/>
      <charset val="204"/>
    </font>
    <font>
      <b/>
      <sz val="15"/>
      <color indexed="62"/>
      <name val="Calibri"/>
      <family val="2"/>
      <charset val="204"/>
    </font>
    <font>
      <b/>
      <sz val="15"/>
      <color indexed="62"/>
      <name val="Arial"/>
      <family val="2"/>
      <charset val="204"/>
    </font>
    <font>
      <b/>
      <sz val="13"/>
      <color indexed="62"/>
      <name val="Calibri"/>
      <family val="2"/>
      <charset val="204"/>
    </font>
    <font>
      <b/>
      <sz val="13"/>
      <color indexed="62"/>
      <name val="Arial"/>
      <family val="2"/>
      <charset val="204"/>
    </font>
    <font>
      <b/>
      <sz val="11"/>
      <color indexed="62"/>
      <name val="Calibri"/>
      <family val="2"/>
      <charset val="204"/>
    </font>
    <font>
      <b/>
      <sz val="10"/>
      <color indexed="62"/>
      <name val="Arial"/>
      <family val="2"/>
      <charset val="204"/>
    </font>
    <font>
      <sz val="11"/>
      <color indexed="62"/>
      <name val="Calibri"/>
      <family val="2"/>
      <charset val="204"/>
    </font>
    <font>
      <sz val="10"/>
      <color indexed="62"/>
      <name val="Arial"/>
      <family val="2"/>
      <charset val="204"/>
    </font>
    <font>
      <sz val="11"/>
      <color indexed="53"/>
      <name val="Calibri"/>
      <family val="2"/>
      <charset val="204"/>
    </font>
    <font>
      <sz val="10"/>
      <color indexed="53"/>
      <name val="Arial"/>
      <family val="2"/>
      <charset val="204"/>
    </font>
    <font>
      <sz val="11"/>
      <color indexed="19"/>
      <name val="Calibri"/>
      <family val="2"/>
      <charset val="204"/>
    </font>
    <font>
      <sz val="10"/>
      <color indexed="19"/>
      <name val="Arial"/>
      <family val="2"/>
      <charset val="204"/>
    </font>
    <font>
      <b/>
      <sz val="11"/>
      <color indexed="63"/>
      <name val="Calibri"/>
      <family val="2"/>
      <charset val="204"/>
    </font>
    <font>
      <b/>
      <sz val="10"/>
      <color indexed="63"/>
      <name val="Arial"/>
      <family val="2"/>
      <charset val="204"/>
    </font>
    <font>
      <sz val="10"/>
      <name val="Arial Cyr"/>
    </font>
    <font>
      <b/>
      <sz val="10"/>
      <color rgb="FF000000"/>
      <name val="Arial Cyr"/>
      <family val="2"/>
    </font>
    <font>
      <b/>
      <sz val="10"/>
      <color rgb="FF000000"/>
      <name val="Arial Cyr"/>
    </font>
    <font>
      <sz val="10"/>
      <color rgb="FF000000"/>
      <name val="Arial"/>
      <family val="2"/>
    </font>
    <font>
      <b/>
      <sz val="18"/>
      <color indexed="62"/>
      <name val="Cambria"/>
      <family val="1"/>
      <charset val="204"/>
    </font>
    <font>
      <b/>
      <sz val="11"/>
      <name val="Calibri"/>
      <family val="2"/>
      <charset val="204"/>
    </font>
    <font>
      <b/>
      <sz val="10"/>
      <name val="Arial"/>
      <family val="2"/>
      <charset val="204"/>
    </font>
    <font>
      <sz val="11"/>
      <color indexed="10"/>
      <name val="Calibri"/>
      <family val="2"/>
      <charset val="204"/>
    </font>
    <font>
      <sz val="10"/>
      <color indexed="10"/>
      <name val="Arial"/>
      <family val="2"/>
      <charset val="204"/>
    </font>
    <font>
      <sz val="9"/>
      <name val="Arial"/>
      <family val="2"/>
      <charset val="204"/>
    </font>
    <font>
      <sz val="8"/>
      <name val="Arial"/>
      <family val="2"/>
      <charset val="204"/>
    </font>
    <font>
      <sz val="8"/>
      <color rgb="FF000000"/>
      <name val="Arial"/>
      <family val="2"/>
      <charset val="204"/>
    </font>
    <font>
      <sz val="8"/>
      <name val="Arial CYR"/>
    </font>
    <font>
      <sz val="7"/>
      <name val="Arial Cyr"/>
    </font>
    <font>
      <b/>
      <sz val="8"/>
      <color rgb="FF000000"/>
      <name val="Arial"/>
      <family val="2"/>
      <charset val="204"/>
    </font>
    <font>
      <b/>
      <sz val="8"/>
      <name val="Arial"/>
      <family val="2"/>
      <charset val="204"/>
    </font>
    <font>
      <b/>
      <sz val="12"/>
      <name val="Arial Cyr"/>
    </font>
    <font>
      <sz val="11"/>
      <name val="Arial"/>
      <family val="2"/>
      <charset val="204"/>
    </font>
    <font>
      <sz val="11"/>
      <color rgb="FF000000"/>
      <name val="Times New Roman"/>
      <family val="1"/>
      <charset val="204"/>
    </font>
    <font>
      <b/>
      <i/>
      <sz val="8"/>
      <color rgb="FF000000"/>
      <name val="Arial"/>
      <family val="2"/>
      <charset val="204"/>
    </font>
    <font>
      <sz val="11"/>
      <color rgb="FFFFFFFF"/>
      <name val="Calibri"/>
      <family val="2"/>
    </font>
    <font>
      <u/>
      <sz val="9"/>
      <name val="Arial"/>
      <family val="2"/>
      <charset val="204"/>
    </font>
    <font>
      <u/>
      <sz val="8"/>
      <name val="Arial"/>
      <family val="2"/>
      <charset val="204"/>
    </font>
    <font>
      <b/>
      <sz val="9"/>
      <name val="Arial"/>
      <family val="2"/>
      <charset val="204"/>
    </font>
    <font>
      <b/>
      <i/>
      <sz val="8"/>
      <name val="Arial"/>
      <family val="2"/>
      <charset val="204"/>
    </font>
    <font>
      <b/>
      <sz val="9"/>
      <name val="Arial Cyr"/>
    </font>
    <font>
      <sz val="9"/>
      <name val="Arial Cyr"/>
    </font>
    <font>
      <b/>
      <i/>
      <sz val="9"/>
      <name val="Arial Cyr"/>
    </font>
    <font>
      <b/>
      <sz val="8"/>
      <name val="Arial Cyr"/>
    </font>
    <font>
      <sz val="10"/>
      <color rgb="FF000000"/>
      <name val="Arial Cyr"/>
      <family val="2"/>
    </font>
    <font>
      <sz val="10"/>
      <color rgb="FF000000"/>
      <name val="Times New Roman"/>
      <family val="1"/>
      <charset val="204"/>
    </font>
    <font>
      <i/>
      <sz val="8"/>
      <name val="Arial CYR"/>
    </font>
    <font>
      <u/>
      <sz val="9"/>
      <color rgb="FF000000"/>
      <name val="Arial CYR"/>
      <family val="2"/>
    </font>
    <font>
      <b/>
      <sz val="11"/>
      <name val="Arial"/>
      <family val="2"/>
      <charset val="204"/>
    </font>
    <font>
      <b/>
      <sz val="11"/>
      <color rgb="FF000000"/>
      <name val="Arial"/>
      <family val="2"/>
      <charset val="204"/>
    </font>
    <font>
      <b/>
      <sz val="14"/>
      <color rgb="FF000000"/>
      <name val="Times New Roman"/>
      <family val="1"/>
      <charset val="204"/>
    </font>
    <font>
      <b/>
      <i/>
      <sz val="12"/>
      <color rgb="FF000000"/>
      <name val="Arial Cyr"/>
      <family val="2"/>
    </font>
    <font>
      <b/>
      <i/>
      <sz val="11"/>
      <color rgb="FF000000"/>
      <name val="Arial Cyr"/>
      <family val="2"/>
    </font>
    <font>
      <sz val="11"/>
      <color rgb="FF000000"/>
      <name val="Arial"/>
      <family val="2"/>
      <charset val="204"/>
    </font>
    <font>
      <sz val="11"/>
      <color rgb="FF000000"/>
      <name val="Arial Cyr"/>
      <family val="2"/>
    </font>
    <font>
      <sz val="11"/>
      <color rgb="FF000000"/>
      <name val="Calibri"/>
      <family val="2"/>
      <charset val="204"/>
      <scheme val="minor"/>
    </font>
    <font>
      <b/>
      <u/>
      <sz val="12"/>
      <color rgb="FF000000"/>
      <name val="Arial Cyr"/>
    </font>
    <font>
      <b/>
      <sz val="8"/>
      <color rgb="FF000000"/>
      <name val="Arial Cyr"/>
      <family val="2"/>
    </font>
    <font>
      <b/>
      <sz val="12"/>
      <color rgb="FF000000"/>
      <name val="Times New Roman"/>
      <family val="1"/>
      <charset val="204"/>
    </font>
    <font>
      <sz val="8"/>
      <color rgb="FF000000"/>
      <name val="Arial Cyr"/>
      <family val="2"/>
    </font>
    <font>
      <b/>
      <sz val="8"/>
      <color rgb="FF000000"/>
      <name val="Arial Cyr"/>
    </font>
    <font>
      <b/>
      <sz val="12"/>
      <color rgb="FF000000"/>
      <name val="Arial"/>
      <family val="2"/>
      <charset val="204"/>
    </font>
    <font>
      <sz val="6"/>
      <name val="Arial"/>
      <family val="2"/>
      <charset val="204"/>
    </font>
    <font>
      <sz val="6"/>
      <color rgb="FF000000"/>
      <name val="Arial"/>
      <family val="2"/>
      <charset val="204"/>
    </font>
    <font>
      <sz val="9"/>
      <color rgb="FF000000"/>
      <name val="Arial Cyr"/>
      <family val="2"/>
    </font>
    <font>
      <b/>
      <i/>
      <sz val="8"/>
      <name val="Arial CYR"/>
    </font>
    <font>
      <sz val="7"/>
      <color rgb="FF000000"/>
      <name val="Arial Cyr"/>
      <family val="2"/>
    </font>
    <font>
      <sz val="8"/>
      <color rgb="FF000000"/>
      <name val="Arial Cyr"/>
    </font>
    <font>
      <sz val="14"/>
      <color rgb="FF000000"/>
      <name val="Times New Roman"/>
      <family val="1"/>
      <charset val="204"/>
    </font>
    <font>
      <b/>
      <sz val="10"/>
      <name val="Arial Cyr"/>
    </font>
    <font>
      <b/>
      <sz val="6"/>
      <color rgb="FF000000"/>
      <name val="Arial Cyr"/>
    </font>
    <font>
      <b/>
      <sz val="16"/>
      <color rgb="FF000000"/>
      <name val="Times New Roman"/>
      <family val="1"/>
      <charset val="204"/>
    </font>
    <font>
      <sz val="12"/>
      <color rgb="FF000000"/>
      <name val="Times New Roman"/>
      <family val="1"/>
      <charset val="204"/>
    </font>
    <font>
      <sz val="10"/>
      <color rgb="FF969696"/>
      <name val="Arial Cyr"/>
      <family val="2"/>
    </font>
    <font>
      <b/>
      <u/>
      <sz val="8"/>
      <color rgb="FF000000"/>
      <name val="Arial Cyr"/>
    </font>
    <font>
      <b/>
      <sz val="10"/>
      <color rgb="FF000000"/>
      <name val="Times New Roman"/>
      <family val="1"/>
      <charset val="204"/>
    </font>
    <font>
      <b/>
      <sz val="10"/>
      <color rgb="FF000000"/>
      <name val="Arial"/>
      <family val="2"/>
      <charset val="204"/>
    </font>
    <font>
      <sz val="9"/>
      <color rgb="FF000000"/>
      <name val="Arial"/>
      <family val="2"/>
      <charset val="204"/>
    </font>
    <font>
      <b/>
      <sz val="9"/>
      <color rgb="FF000000"/>
      <name val="Arial CYR"/>
      <family val="2"/>
    </font>
    <font>
      <sz val="11"/>
      <color rgb="FF3F3F76"/>
      <name val="Calibri"/>
      <family val="2"/>
      <charset val="204"/>
      <scheme val="minor"/>
    </font>
    <font>
      <b/>
      <sz val="11"/>
      <color rgb="FF3F3F3F"/>
      <name val="Calibri"/>
      <family val="2"/>
      <charset val="204"/>
      <scheme val="minor"/>
    </font>
    <font>
      <b/>
      <sz val="11"/>
      <color indexed="10"/>
      <name val="Calibri"/>
      <family val="2"/>
      <charset val="204"/>
      <scheme val="minor"/>
    </font>
    <font>
      <b/>
      <sz val="11"/>
      <color theme="1"/>
      <name val="Calibri"/>
      <family val="2"/>
      <charset val="204"/>
      <scheme val="minor"/>
    </font>
    <font>
      <b/>
      <sz val="11"/>
      <color theme="0"/>
      <name val="Calibri"/>
      <family val="2"/>
      <charset val="204"/>
      <scheme val="minor"/>
    </font>
    <font>
      <b/>
      <sz val="18"/>
      <color indexed="62"/>
      <name val="Cambria"/>
      <family val="2"/>
      <charset val="204"/>
    </font>
    <font>
      <sz val="11"/>
      <color indexed="19"/>
      <name val="Calibri"/>
      <family val="2"/>
      <charset val="204"/>
      <scheme val="minor"/>
    </font>
    <font>
      <sz val="11"/>
      <color indexed="8"/>
      <name val="Calibri"/>
      <family val="2"/>
      <charset val="204"/>
    </font>
    <font>
      <sz val="11"/>
      <color theme="1"/>
      <name val="Calibri"/>
      <family val="2"/>
      <scheme val="minor"/>
    </font>
    <font>
      <sz val="10"/>
      <name val="Helv"/>
    </font>
    <font>
      <sz val="11"/>
      <color rgb="FF9C0006"/>
      <name val="Calibri"/>
      <family val="2"/>
      <charset val="204"/>
      <scheme val="minor"/>
    </font>
    <font>
      <i/>
      <sz val="11"/>
      <color rgb="FF7F7F7F"/>
      <name val="Calibri"/>
      <family val="2"/>
      <charset val="204"/>
      <scheme val="minor"/>
    </font>
    <font>
      <sz val="11"/>
      <color rgb="FFFF0000"/>
      <name val="Calibri"/>
      <family val="2"/>
      <charset val="204"/>
      <scheme val="minor"/>
    </font>
    <font>
      <sz val="11"/>
      <color rgb="FF006100"/>
      <name val="Calibri"/>
      <family val="2"/>
      <charset val="204"/>
      <scheme val="minor"/>
    </font>
    <font>
      <b/>
      <sz val="14"/>
      <name val="Arial Cyr"/>
      <charset val="204"/>
    </font>
  </fonts>
  <fills count="50">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13"/>
        <bgColor indexed="64"/>
      </patternFill>
    </fill>
    <fill>
      <patternFill patternType="solid">
        <fgColor rgb="FFFFFF00"/>
        <bgColor indexed="64"/>
      </patternFill>
    </fill>
    <fill>
      <patternFill patternType="solid">
        <fgColor rgb="FFC0FFC0"/>
      </patternFill>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27"/>
      </patternFill>
    </fill>
    <fill>
      <patternFill patternType="solid">
        <fgColor indexed="43"/>
      </patternFill>
    </fill>
    <fill>
      <patternFill patternType="solid">
        <fgColor indexed="45"/>
      </patternFill>
    </fill>
    <fill>
      <patternFill patternType="solid">
        <fgColor indexed="44"/>
        <bgColor indexed="64"/>
      </patternFill>
    </fill>
    <fill>
      <patternFill patternType="solid">
        <fgColor indexed="29"/>
        <bgColor indexed="64"/>
      </patternFill>
    </fill>
    <fill>
      <patternFill patternType="solid">
        <fgColor indexed="53"/>
      </patternFill>
    </fill>
    <fill>
      <patternFill patternType="solid">
        <fgColor indexed="51"/>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45"/>
        <bgColor indexed="64"/>
      </patternFill>
    </fill>
    <fill>
      <patternFill patternType="solid">
        <fgColor indexed="9"/>
        <bgColor indexed="64"/>
      </patternFill>
    </fill>
    <fill>
      <patternFill patternType="solid">
        <fgColor indexed="43"/>
        <bgColor indexed="64"/>
      </patternFill>
    </fill>
    <fill>
      <patternFill patternType="solid">
        <fgColor rgb="FFC0C0C0"/>
        <bgColor indexed="64"/>
      </patternFill>
    </fill>
    <fill>
      <patternFill patternType="solid">
        <fgColor rgb="FFFFFFFF"/>
        <bgColor indexed="64"/>
      </patternFill>
    </fill>
    <fill>
      <patternFill patternType="solid">
        <fgColor rgb="FFFFFFFF"/>
      </patternFill>
    </fill>
    <fill>
      <patternFill patternType="solid">
        <fgColor rgb="FFCCCCCC"/>
        <bgColor indexed="64"/>
      </patternFill>
    </fill>
    <fill>
      <patternFill patternType="solid">
        <fgColor indexed="65"/>
        <bgColor indexed="64"/>
      </patternFill>
    </fill>
    <fill>
      <patternFill patternType="solid">
        <fgColor rgb="FFC0C0C0"/>
      </patternFill>
    </fill>
    <fill>
      <patternFill patternType="solid">
        <fgColor rgb="FFCCCCCC"/>
      </patternFill>
    </fill>
    <fill>
      <patternFill patternType="solid">
        <fgColor rgb="FFCCFFFF"/>
      </patternFill>
    </fill>
    <fill>
      <patternFill patternType="solid">
        <fgColor rgb="FFCCFFCC"/>
      </patternFill>
    </fill>
    <fill>
      <patternFill patternType="solid">
        <fgColor rgb="FFFFFF99"/>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46"/>
      </patternFill>
    </fill>
  </fills>
  <borders count="18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rgb="FF000000"/>
      </bottom>
      <diagonal/>
    </border>
    <border>
      <left/>
      <right/>
      <top style="thin">
        <color rgb="FF000000"/>
      </top>
      <bottom style="thin">
        <color rgb="FF000000"/>
      </bottom>
      <diagonal/>
    </border>
    <border>
      <left style="thin">
        <color rgb="FF000000"/>
      </left>
      <right/>
      <top/>
      <bottom/>
      <diagonal/>
    </border>
    <border>
      <left/>
      <right/>
      <top style="thin">
        <color indexed="54"/>
      </top>
      <bottom style="double">
        <color indexed="5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medium">
        <color indexed="64"/>
      </left>
      <right style="thin">
        <color indexed="64"/>
      </right>
      <top style="medium">
        <color indexed="64"/>
      </top>
      <bottom style="medium">
        <color indexed="64"/>
      </bottom>
      <diagonal/>
    </border>
    <border>
      <left/>
      <right/>
      <top style="thin">
        <color indexed="64"/>
      </top>
      <bottom style="medium">
        <color rgb="FF000000"/>
      </bottom>
      <diagonal/>
    </border>
    <border>
      <left style="thin">
        <color rgb="FF000000"/>
      </left>
      <right style="medium">
        <color rgb="FF000000"/>
      </right>
      <top/>
      <bottom style="thin">
        <color rgb="FF000000"/>
      </bottom>
      <diagonal/>
    </border>
    <border>
      <left/>
      <right/>
      <top style="medium">
        <color rgb="FF000000"/>
      </top>
      <bottom style="medium">
        <color indexed="64"/>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medium">
        <color rgb="FF000000"/>
      </right>
      <top style="hair">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rgb="FF000000"/>
      </top>
      <bottom/>
      <diagonal/>
    </border>
    <border>
      <left/>
      <right style="medium">
        <color rgb="FF000000"/>
      </right>
      <top style="hair">
        <color rgb="FF000000"/>
      </top>
      <bottom/>
      <diagonal/>
    </border>
    <border>
      <left style="thin">
        <color rgb="FF000000"/>
      </left>
      <right style="thin">
        <color rgb="FF000000"/>
      </right>
      <top style="thin">
        <color rgb="FF000000"/>
      </top>
      <bottom/>
      <diagonal/>
    </border>
    <border>
      <left/>
      <right style="medium">
        <color rgb="FF000000"/>
      </right>
      <top/>
      <bottom style="hair">
        <color rgb="FF000000"/>
      </bottom>
      <diagonal/>
    </border>
    <border>
      <left style="thin">
        <color indexed="64"/>
      </left>
      <right/>
      <top style="thin">
        <color indexed="64"/>
      </top>
      <bottom style="thin">
        <color indexed="64"/>
      </bottom>
      <diagonal/>
    </border>
    <border>
      <left style="medium">
        <color rgb="FF000000"/>
      </left>
      <right style="thin">
        <color rgb="FF000000"/>
      </right>
      <top/>
      <bottom style="thin">
        <color rgb="FF000000"/>
      </bottom>
      <diagonal/>
    </border>
    <border>
      <left style="thin">
        <color indexed="64"/>
      </left>
      <right style="thin">
        <color indexed="8"/>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rgb="FF000000"/>
      </left>
      <right/>
      <top style="thin">
        <color rgb="FF000000"/>
      </top>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style="medium">
        <color rgb="FF000000"/>
      </right>
      <top/>
      <bottom style="thin">
        <color indexed="64"/>
      </bottom>
      <diagonal/>
    </border>
    <border>
      <left style="thin">
        <color indexed="64"/>
      </left>
      <right style="medium">
        <color indexed="64"/>
      </right>
      <top/>
      <bottom style="hair">
        <color indexed="64"/>
      </bottom>
      <diagonal/>
    </border>
    <border>
      <left style="thin">
        <color indexed="64"/>
      </left>
      <right style="medium">
        <color rgb="FF000000"/>
      </right>
      <top style="medium">
        <color indexed="64"/>
      </top>
      <bottom style="medium">
        <color indexed="64"/>
      </bottom>
      <diagonal/>
    </border>
    <border>
      <left/>
      <right style="thin">
        <color rgb="FF000000"/>
      </right>
      <top/>
      <bottom/>
      <diagonal/>
    </border>
    <border>
      <left/>
      <right/>
      <top/>
      <bottom style="thin">
        <color indexed="8"/>
      </bottom>
      <diagonal/>
    </border>
    <border>
      <left style="thin">
        <color rgb="FF000000"/>
      </left>
      <right style="medium">
        <color rgb="FF000000"/>
      </right>
      <top style="thin">
        <color rgb="FF000000"/>
      </top>
      <bottom style="hair">
        <color rgb="FF000000"/>
      </bottom>
      <diagonal/>
    </border>
    <border>
      <left/>
      <right/>
      <top style="thin">
        <color indexed="8"/>
      </top>
      <bottom/>
      <diagonal/>
    </border>
    <border>
      <left style="thin">
        <color rgb="FF000000"/>
      </left>
      <right style="medium">
        <color rgb="FF000000"/>
      </right>
      <top style="hair">
        <color rgb="FF000000"/>
      </top>
      <bottom style="hair">
        <color rgb="FF000000"/>
      </bottom>
      <diagonal/>
    </border>
    <border>
      <left style="thin">
        <color rgb="FF000000"/>
      </left>
      <right style="thin">
        <color rgb="FF000000"/>
      </right>
      <top/>
      <bottom/>
      <diagonal/>
    </border>
    <border>
      <left/>
      <right/>
      <top style="thin">
        <color indexed="64"/>
      </top>
      <bottom style="medium">
        <color indexed="64"/>
      </bottom>
      <diagonal/>
    </border>
    <border>
      <left/>
      <right/>
      <top style="thin">
        <color indexed="64"/>
      </top>
      <bottom/>
      <diagonal/>
    </border>
    <border>
      <left style="thin">
        <color rgb="FF000000"/>
      </left>
      <right style="medium">
        <color rgb="FF000000"/>
      </right>
      <top style="hair">
        <color rgb="FF000000"/>
      </top>
      <bottom style="thin">
        <color rgb="FF000000"/>
      </bottom>
      <diagonal/>
    </border>
    <border>
      <left/>
      <right/>
      <top style="medium">
        <color indexed="64"/>
      </top>
      <bottom style="thin">
        <color indexed="64"/>
      </bottom>
      <diagonal/>
    </border>
    <border>
      <left/>
      <right style="medium">
        <color rgb="FF000000"/>
      </right>
      <top/>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thin">
        <color indexed="64"/>
      </left>
      <right style="medium">
        <color indexed="64"/>
      </right>
      <top style="thin">
        <color indexed="64"/>
      </top>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indexed="8"/>
      </left>
      <right/>
      <top/>
      <bottom/>
      <diagonal/>
    </border>
    <border>
      <left style="thin">
        <color rgb="FF000000"/>
      </left>
      <right style="thin">
        <color rgb="FF000000"/>
      </right>
      <top style="hair">
        <color rgb="FF000000"/>
      </top>
      <bottom style="thin">
        <color rgb="FF000000"/>
      </bottom>
      <diagonal/>
    </border>
    <border>
      <left style="hair">
        <color indexed="64"/>
      </left>
      <right/>
      <top/>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top/>
      <bottom/>
      <diagonal/>
    </border>
    <border>
      <left style="medium">
        <color rgb="FF000000"/>
      </left>
      <right style="thin">
        <color rgb="FF000000"/>
      </right>
      <top style="thin">
        <color rgb="FF000000"/>
      </top>
      <bottom style="medium">
        <color rgb="FF000000"/>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medium">
        <color rgb="FF000000"/>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8"/>
      </bottom>
      <diagonal/>
    </border>
    <border>
      <left/>
      <right style="thin">
        <color indexed="64"/>
      </right>
      <top style="thin">
        <color indexed="8"/>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8"/>
      </right>
      <top style="thin">
        <color indexed="64"/>
      </top>
      <bottom style="hair">
        <color indexed="8"/>
      </bottom>
      <diagonal/>
    </border>
    <border>
      <left style="thin">
        <color indexed="64"/>
      </left>
      <right style="thin">
        <color indexed="64"/>
      </right>
      <top style="hair">
        <color indexed="8"/>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right/>
      <top/>
      <bottom style="medium">
        <color rgb="FF000000"/>
      </bottom>
      <diagonal/>
    </border>
    <border>
      <left style="thin">
        <color indexed="64"/>
      </left>
      <right style="thin">
        <color indexed="8"/>
      </right>
      <top style="thin">
        <color indexed="8"/>
      </top>
      <bottom/>
      <diagonal/>
    </border>
    <border>
      <left style="medium">
        <color rgb="FF000000"/>
      </left>
      <right style="thin">
        <color rgb="FF000000"/>
      </right>
      <top style="medium">
        <color rgb="FF000000"/>
      </top>
      <bottom style="medium">
        <color rgb="FF000000"/>
      </bottom>
      <diagonal/>
    </border>
    <border>
      <left style="thin">
        <color indexed="8"/>
      </left>
      <right style="thin">
        <color indexed="8"/>
      </right>
      <top style="thin">
        <color indexed="64"/>
      </top>
      <bottom/>
      <diagonal/>
    </border>
    <border>
      <left/>
      <right style="medium">
        <color indexed="64"/>
      </right>
      <top style="thin">
        <color indexed="64"/>
      </top>
      <bottom style="hair">
        <color indexed="64"/>
      </bottom>
      <diagonal/>
    </border>
    <border>
      <left/>
      <right style="medium">
        <color indexed="8"/>
      </right>
      <top/>
      <bottom/>
      <diagonal/>
    </border>
    <border>
      <left style="medium">
        <color indexed="64"/>
      </left>
      <right style="medium">
        <color indexed="64"/>
      </right>
      <top style="medium">
        <color indexed="64"/>
      </top>
      <bottom style="thin">
        <color indexed="64"/>
      </bottom>
      <diagonal/>
    </border>
    <border>
      <left style="medium">
        <color indexed="8"/>
      </left>
      <right style="medium">
        <color indexed="8"/>
      </right>
      <top style="thin">
        <color indexed="64"/>
      </top>
      <bottom style="thin">
        <color indexed="64"/>
      </bottom>
      <diagonal/>
    </border>
    <border>
      <left/>
      <right style="thin">
        <color rgb="FF000000"/>
      </right>
      <top style="thin">
        <color rgb="FF000000"/>
      </top>
      <bottom style="hair">
        <color rgb="FF000000"/>
      </bottom>
      <diagonal/>
    </border>
    <border>
      <left style="medium">
        <color indexed="64"/>
      </left>
      <right style="medium">
        <color indexed="64"/>
      </right>
      <top style="thin">
        <color indexed="64"/>
      </top>
      <bottom style="medium">
        <color indexed="64"/>
      </bottom>
      <diagonal/>
    </border>
    <border>
      <left style="thin">
        <color indexed="64"/>
      </left>
      <right style="thin">
        <color indexed="8"/>
      </right>
      <top/>
      <bottom style="thin">
        <color indexed="8"/>
      </bottom>
      <diagonal/>
    </border>
    <border>
      <left style="thin">
        <color indexed="64"/>
      </left>
      <right style="thin">
        <color indexed="64"/>
      </right>
      <top/>
      <bottom/>
      <diagonal/>
    </border>
    <border>
      <left style="thin">
        <color indexed="64"/>
      </left>
      <right/>
      <top/>
      <bottom/>
      <diagonal/>
    </border>
    <border>
      <left/>
      <right/>
      <top style="hair">
        <color indexed="64"/>
      </top>
      <bottom/>
      <diagonal/>
    </border>
    <border>
      <left/>
      <right style="thin">
        <color rgb="FF000000"/>
      </right>
      <top style="hair">
        <color rgb="FF000000"/>
      </top>
      <bottom style="hair">
        <color rgb="FF000000"/>
      </bottom>
      <diagonal/>
    </border>
    <border>
      <left/>
      <right style="medium">
        <color rgb="FF000000"/>
      </right>
      <top style="thin">
        <color rgb="FF000000"/>
      </top>
      <bottom style="hair">
        <color rgb="FF000000"/>
      </bottom>
      <diagonal/>
    </border>
    <border>
      <left style="medium">
        <color indexed="8"/>
      </left>
      <right/>
      <top/>
      <bottom/>
      <diagonal/>
    </border>
    <border>
      <left/>
      <right style="thin">
        <color rgb="FF000000"/>
      </right>
      <top style="hair">
        <color rgb="FF000000"/>
      </top>
      <bottom/>
      <diagonal/>
    </border>
    <border>
      <left/>
      <right style="thin">
        <color rgb="FF000000"/>
      </right>
      <top/>
      <bottom style="hair">
        <color rgb="FF000000"/>
      </bottom>
      <diagonal/>
    </border>
    <border>
      <left style="thin">
        <color rgb="FF000000"/>
      </left>
      <right/>
      <top style="thin">
        <color rgb="FF000000"/>
      </top>
      <bottom style="thin">
        <color rgb="FF000000"/>
      </bottom>
      <diagonal/>
    </border>
    <border>
      <left/>
      <right/>
      <top style="hair">
        <color rgb="FF000000"/>
      </top>
      <bottom/>
      <diagonal/>
    </border>
    <border>
      <left style="thin">
        <color rgb="FF000000"/>
      </left>
      <right style="thin">
        <color rgb="FF000000"/>
      </right>
      <top style="medium">
        <color rgb="FF000000"/>
      </top>
      <bottom style="medium">
        <color rgb="FF000000"/>
      </bottom>
      <diagonal/>
    </border>
    <border>
      <left/>
      <right/>
      <top style="thin">
        <color rgb="FF000000"/>
      </top>
      <bottom style="medium">
        <color rgb="FF000000"/>
      </bottom>
      <diagonal/>
    </border>
    <border>
      <left style="medium">
        <color indexed="64"/>
      </left>
      <right style="thin">
        <color indexed="64"/>
      </right>
      <top style="thin">
        <color indexed="64"/>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right/>
      <top/>
      <bottom style="hair">
        <color indexed="64"/>
      </bottom>
      <diagonal/>
    </border>
    <border>
      <left style="medium">
        <color rgb="FF000000"/>
      </left>
      <right style="medium">
        <color rgb="FF000000"/>
      </right>
      <top style="thin">
        <color rgb="FF000000"/>
      </top>
      <bottom/>
      <diagonal/>
    </border>
    <border>
      <left/>
      <right/>
      <top style="hair">
        <color indexed="64"/>
      </top>
      <bottom style="hair">
        <color indexed="64"/>
      </bottom>
      <diagonal/>
    </border>
    <border>
      <left style="medium">
        <color rgb="FF000000"/>
      </left>
      <right style="medium">
        <color rgb="FF000000"/>
      </right>
      <top/>
      <bottom style="thin">
        <color rgb="FF000000"/>
      </bottom>
      <diagonal/>
    </border>
    <border>
      <left style="thin">
        <color indexed="64"/>
      </left>
      <right style="thin">
        <color indexed="8"/>
      </right>
      <top style="thin">
        <color indexed="64"/>
      </top>
      <bottom style="medium">
        <color indexed="64"/>
      </bottom>
      <diagonal/>
    </border>
    <border>
      <left style="thin">
        <color indexed="64"/>
      </left>
      <right style="medium">
        <color rgb="FF000000"/>
      </right>
      <top style="thin">
        <color indexed="64"/>
      </top>
      <bottom/>
      <diagonal/>
    </border>
    <border>
      <left/>
      <right style="medium">
        <color rgb="FF000000"/>
      </right>
      <top style="thin">
        <color rgb="FF000000"/>
      </top>
      <bottom style="thin">
        <color rgb="FF000000"/>
      </bottom>
      <diagonal/>
    </border>
    <border>
      <left/>
      <right/>
      <top style="medium">
        <color rgb="FF000000"/>
      </top>
      <bottom style="medium">
        <color rgb="FF000000"/>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rgb="FF000000"/>
      </right>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bottom style="double">
        <color indexed="10"/>
      </bottom>
      <diagonal/>
    </border>
  </borders>
  <cellStyleXfs count="1878">
    <xf numFmtId="0" fontId="0" fillId="0" borderId="0"/>
    <xf numFmtId="43" fontId="1" fillId="0" borderId="0" applyFont="0" applyFill="0" applyBorder="0" applyAlignment="0" applyProtection="0"/>
    <xf numFmtId="41" fontId="1" fillId="0" borderId="0" applyFont="0" applyFill="0" applyBorder="0" applyAlignment="0" applyProtection="0"/>
    <xf numFmtId="0" fontId="16" fillId="10" borderId="30"/>
    <xf numFmtId="4" fontId="17" fillId="0" borderId="30"/>
    <xf numFmtId="0" fontId="18" fillId="11" borderId="0" applyNumberFormat="0" applyBorder="0" applyAlignment="0" applyProtection="0"/>
    <xf numFmtId="0" fontId="19" fillId="11" borderId="0" applyNumberFormat="0" applyBorder="0" applyAlignment="0" applyProtection="0"/>
    <xf numFmtId="0" fontId="18" fillId="12" borderId="0" applyNumberFormat="0" applyBorder="0" applyAlignment="0" applyProtection="0"/>
    <xf numFmtId="0" fontId="19" fillId="12" borderId="0" applyNumberFormat="0" applyBorder="0" applyAlignment="0" applyProtection="0"/>
    <xf numFmtId="0" fontId="18" fillId="12" borderId="0" applyNumberFormat="0" applyBorder="0" applyAlignment="0" applyProtection="0"/>
    <xf numFmtId="0" fontId="19" fillId="12" borderId="0" applyNumberFormat="0" applyBorder="0" applyAlignment="0" applyProtection="0"/>
    <xf numFmtId="0" fontId="18" fillId="13" borderId="0" applyNumberFormat="0" applyBorder="0" applyAlignment="0" applyProtection="0"/>
    <xf numFmtId="0" fontId="19" fillId="13" borderId="0" applyNumberFormat="0" applyBorder="0" applyAlignment="0" applyProtection="0"/>
    <xf numFmtId="0" fontId="18" fillId="11" borderId="0" applyNumberFormat="0" applyBorder="0" applyAlignment="0" applyProtection="0"/>
    <xf numFmtId="0" fontId="19" fillId="11" borderId="0" applyNumberFormat="0" applyBorder="0" applyAlignment="0" applyProtection="0"/>
    <xf numFmtId="0" fontId="18" fillId="12" borderId="0" applyNumberFormat="0" applyBorder="0" applyAlignment="0" applyProtection="0"/>
    <xf numFmtId="0" fontId="19" fillId="12"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7" borderId="0" applyNumberFormat="0" applyBorder="0" applyAlignment="0" applyProtection="0"/>
    <xf numFmtId="0" fontId="20" fillId="16" borderId="0" applyNumberFormat="0" applyBorder="0" applyAlignment="0" applyProtection="0"/>
    <xf numFmtId="0" fontId="18" fillId="13" borderId="0" applyNumberFormat="0" applyBorder="0" applyAlignment="0" applyProtection="0"/>
    <xf numFmtId="0" fontId="19" fillId="13" borderId="0" applyNumberFormat="0" applyBorder="0" applyAlignment="0" applyProtection="0"/>
    <xf numFmtId="0" fontId="18" fillId="18" borderId="0" applyNumberFormat="0" applyBorder="0" applyAlignment="0" applyProtection="0"/>
    <xf numFmtId="0" fontId="19" fillId="18" borderId="0" applyNumberFormat="0" applyBorder="0" applyAlignment="0" applyProtection="0"/>
    <xf numFmtId="0" fontId="18" fillId="19" borderId="0" applyNumberFormat="0" applyBorder="0" applyAlignment="0" applyProtection="0"/>
    <xf numFmtId="0" fontId="19" fillId="19" borderId="0" applyNumberFormat="0" applyBorder="0" applyAlignment="0" applyProtection="0"/>
    <xf numFmtId="0" fontId="18" fillId="18" borderId="0" applyNumberFormat="0" applyBorder="0" applyAlignment="0" applyProtection="0"/>
    <xf numFmtId="0" fontId="19" fillId="18" borderId="0" applyNumberFormat="0" applyBorder="0" applyAlignment="0" applyProtection="0"/>
    <xf numFmtId="0" fontId="18" fillId="13" borderId="0" applyNumberFormat="0" applyBorder="0" applyAlignment="0" applyProtection="0"/>
    <xf numFmtId="0" fontId="19" fillId="13" borderId="0" applyNumberFormat="0" applyBorder="0" applyAlignment="0" applyProtection="0"/>
    <xf numFmtId="0" fontId="18" fillId="20" borderId="0" applyNumberFormat="0" applyBorder="0" applyAlignment="0" applyProtection="0"/>
    <xf numFmtId="0" fontId="19" fillId="20" borderId="0" applyNumberFormat="0" applyBorder="0" applyAlignment="0" applyProtection="0"/>
    <xf numFmtId="0" fontId="20" fillId="21" borderId="0" applyNumberFormat="0" applyBorder="0" applyAlignment="0" applyProtection="0"/>
    <xf numFmtId="0" fontId="20" fillId="5"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1" borderId="0" applyNumberFormat="0" applyBorder="0" applyAlignment="0" applyProtection="0"/>
    <xf numFmtId="0" fontId="20" fillId="16" borderId="0" applyNumberFormat="0" applyBorder="0" applyAlignment="0" applyProtection="0"/>
    <xf numFmtId="0" fontId="21" fillId="24" borderId="0" applyNumberFormat="0" applyBorder="0" applyAlignment="0" applyProtection="0"/>
    <xf numFmtId="0" fontId="22" fillId="24" borderId="0" applyNumberFormat="0" applyBorder="0" applyAlignment="0" applyProtection="0"/>
    <xf numFmtId="0" fontId="21" fillId="25" borderId="0" applyNumberFormat="0" applyBorder="0" applyAlignment="0" applyProtection="0"/>
    <xf numFmtId="0" fontId="22" fillId="25" borderId="0" applyNumberFormat="0" applyBorder="0" applyAlignment="0" applyProtection="0"/>
    <xf numFmtId="0" fontId="21" fillId="18" borderId="0" applyNumberFormat="0" applyBorder="0" applyAlignment="0" applyProtection="0"/>
    <xf numFmtId="0" fontId="22" fillId="18" borderId="0" applyNumberFormat="0" applyBorder="0" applyAlignment="0" applyProtection="0"/>
    <xf numFmtId="0" fontId="21" fillId="18" borderId="0" applyNumberFormat="0" applyBorder="0" applyAlignment="0" applyProtection="0"/>
    <xf numFmtId="0" fontId="22" fillId="18" borderId="0" applyNumberFormat="0" applyBorder="0" applyAlignment="0" applyProtection="0"/>
    <xf numFmtId="0" fontId="21" fillId="24" borderId="0" applyNumberFormat="0" applyBorder="0" applyAlignment="0" applyProtection="0"/>
    <xf numFmtId="0" fontId="22" fillId="24" borderId="0" applyNumberFormat="0" applyBorder="0" applyAlignment="0" applyProtection="0"/>
    <xf numFmtId="0" fontId="21" fillId="20" borderId="0" applyNumberFormat="0" applyBorder="0" applyAlignment="0" applyProtection="0"/>
    <xf numFmtId="0" fontId="22" fillId="20" borderId="0" applyNumberFormat="0" applyBorder="0" applyAlignment="0" applyProtection="0"/>
    <xf numFmtId="0" fontId="23" fillId="21"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23" borderId="0" applyNumberFormat="0" applyBorder="0" applyAlignment="0" applyProtection="0"/>
    <xf numFmtId="0" fontId="23" fillId="21" borderId="0" applyNumberFormat="0" applyBorder="0" applyAlignment="0" applyProtection="0"/>
    <xf numFmtId="0" fontId="23" fillId="15" borderId="0" applyNumberFormat="0" applyBorder="0" applyAlignment="0" applyProtection="0"/>
    <xf numFmtId="0" fontId="21" fillId="28" borderId="0" applyNumberFormat="0" applyBorder="0" applyAlignment="0" applyProtection="0"/>
    <xf numFmtId="0" fontId="22" fillId="28" borderId="0" applyNumberFormat="0" applyBorder="0" applyAlignment="0" applyProtection="0"/>
    <xf numFmtId="0" fontId="21" fillId="29" borderId="0" applyNumberFormat="0" applyBorder="0" applyAlignment="0" applyProtection="0"/>
    <xf numFmtId="0" fontId="22" fillId="29" borderId="0" applyNumberFormat="0" applyBorder="0" applyAlignment="0" applyProtection="0"/>
    <xf numFmtId="0" fontId="21" fillId="30" borderId="0" applyNumberFormat="0" applyBorder="0" applyAlignment="0" applyProtection="0"/>
    <xf numFmtId="0" fontId="22" fillId="30" borderId="0" applyNumberFormat="0" applyBorder="0" applyAlignment="0" applyProtection="0"/>
    <xf numFmtId="0" fontId="21" fillId="28" borderId="0" applyNumberFormat="0" applyBorder="0" applyAlignment="0" applyProtection="0"/>
    <xf numFmtId="0" fontId="22" fillId="28" borderId="0" applyNumberFormat="0" applyBorder="0" applyAlignment="0" applyProtection="0"/>
    <xf numFmtId="0" fontId="21" fillId="31" borderId="0" applyNumberFormat="0" applyBorder="0" applyAlignment="0" applyProtection="0"/>
    <xf numFmtId="0" fontId="22" fillId="31" borderId="0" applyNumberFormat="0" applyBorder="0" applyAlignment="0" applyProtection="0"/>
    <xf numFmtId="0" fontId="21" fillId="25" borderId="0" applyNumberFormat="0" applyBorder="0" applyAlignment="0" applyProtection="0"/>
    <xf numFmtId="0" fontId="22" fillId="25" borderId="0" applyNumberFormat="0" applyBorder="0" applyAlignment="0" applyProtection="0"/>
    <xf numFmtId="0" fontId="24" fillId="32" borderId="0" applyNumberFormat="0" applyBorder="0" applyAlignment="0" applyProtection="0"/>
    <xf numFmtId="0" fontId="25" fillId="32" borderId="0" applyNumberFormat="0" applyBorder="0" applyAlignment="0" applyProtection="0"/>
    <xf numFmtId="0" fontId="26" fillId="0" borderId="0">
      <alignment horizontal="left"/>
    </xf>
    <xf numFmtId="0" fontId="27" fillId="0" borderId="0">
      <alignment horizontal="left"/>
    </xf>
    <xf numFmtId="0" fontId="28" fillId="0" borderId="0"/>
    <xf numFmtId="0" fontId="28" fillId="0" borderId="0"/>
    <xf numFmtId="0" fontId="28" fillId="0" borderId="0"/>
    <xf numFmtId="0" fontId="29" fillId="33" borderId="31" applyNumberFormat="0" applyAlignment="0" applyProtection="0"/>
    <xf numFmtId="0" fontId="30" fillId="33" borderId="31" applyNumberFormat="0" applyAlignment="0" applyProtection="0"/>
    <xf numFmtId="0" fontId="31" fillId="30" borderId="32" applyNumberFormat="0" applyAlignment="0" applyProtection="0"/>
    <xf numFmtId="0" fontId="32" fillId="30" borderId="32" applyNumberFormat="0" applyAlignment="0" applyProtection="0"/>
    <xf numFmtId="0" fontId="26" fillId="0" borderId="0">
      <alignment horizontal="left"/>
    </xf>
    <xf numFmtId="0" fontId="27" fillId="0" borderId="0">
      <alignment horizontal="left"/>
    </xf>
    <xf numFmtId="0" fontId="28" fillId="0" borderId="0"/>
    <xf numFmtId="0" fontId="28" fillId="0" borderId="0"/>
    <xf numFmtId="0" fontId="28" fillId="0" borderId="0"/>
    <xf numFmtId="0" fontId="33" fillId="0" borderId="0" applyNumberFormat="0" applyFill="0" applyBorder="0" applyAlignment="0" applyProtection="0"/>
    <xf numFmtId="0" fontId="34" fillId="0" borderId="0" applyNumberFormat="0" applyFill="0" applyBorder="0" applyAlignment="0" applyProtection="0"/>
    <xf numFmtId="0" fontId="35" fillId="19" borderId="0" applyNumberFormat="0" applyBorder="0" applyAlignment="0" applyProtection="0"/>
    <xf numFmtId="0" fontId="36" fillId="19" borderId="0" applyNumberFormat="0" applyBorder="0" applyAlignment="0" applyProtection="0"/>
    <xf numFmtId="0" fontId="37" fillId="0" borderId="33" applyNumberFormat="0" applyFill="0" applyAlignment="0" applyProtection="0"/>
    <xf numFmtId="0" fontId="38" fillId="0" borderId="33" applyNumberFormat="0" applyFill="0" applyAlignment="0" applyProtection="0"/>
    <xf numFmtId="0" fontId="39" fillId="0" borderId="34" applyNumberFormat="0" applyFill="0" applyAlignment="0" applyProtection="0"/>
    <xf numFmtId="0" fontId="40" fillId="0" borderId="34" applyNumberFormat="0" applyFill="0" applyAlignment="0" applyProtection="0"/>
    <xf numFmtId="0" fontId="41" fillId="0" borderId="35" applyNumberFormat="0" applyFill="0" applyAlignment="0" applyProtection="0"/>
    <xf numFmtId="0" fontId="42" fillId="0" borderId="35" applyNumberFormat="0" applyFill="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20" borderId="31" applyNumberFormat="0" applyAlignment="0" applyProtection="0"/>
    <xf numFmtId="0" fontId="44" fillId="20" borderId="31" applyNumberFormat="0" applyAlignment="0" applyProtection="0"/>
    <xf numFmtId="0" fontId="45" fillId="0" borderId="36" applyNumberFormat="0" applyFill="0" applyAlignment="0" applyProtection="0"/>
    <xf numFmtId="0" fontId="46" fillId="0" borderId="36" applyNumberFormat="0" applyFill="0" applyAlignment="0" applyProtection="0"/>
    <xf numFmtId="0" fontId="47" fillId="34" borderId="0" applyNumberFormat="0" applyBorder="0" applyAlignment="0" applyProtection="0"/>
    <xf numFmtId="0" fontId="48" fillId="34" borderId="0" applyNumberFormat="0" applyBorder="0" applyAlignment="0" applyProtection="0"/>
    <xf numFmtId="0" fontId="19" fillId="0" borderId="0"/>
    <xf numFmtId="0" fontId="18" fillId="12" borderId="37" applyNumberFormat="0" applyFont="0" applyAlignment="0" applyProtection="0"/>
    <xf numFmtId="0" fontId="19" fillId="12" borderId="37" applyNumberFormat="0" applyFont="0" applyAlignment="0" applyProtection="0"/>
    <xf numFmtId="0" fontId="49" fillId="33" borderId="38" applyNumberFormat="0" applyAlignment="0" applyProtection="0"/>
    <xf numFmtId="0" fontId="50" fillId="33" borderId="38" applyNumberFormat="0" applyAlignment="0" applyProtection="0"/>
    <xf numFmtId="0" fontId="51" fillId="0" borderId="39">
      <alignment horizontal="left" wrapText="1"/>
    </xf>
    <xf numFmtId="0" fontId="51" fillId="0" borderId="40">
      <alignment horizontal="left" wrapText="1"/>
    </xf>
    <xf numFmtId="0" fontId="19" fillId="0" borderId="41">
      <alignment wrapText="1"/>
    </xf>
    <xf numFmtId="0" fontId="52" fillId="0" borderId="41">
      <alignment wrapText="1"/>
    </xf>
    <xf numFmtId="0" fontId="53" fillId="0" borderId="39">
      <alignment horizontal="center" wrapText="1"/>
    </xf>
    <xf numFmtId="0" fontId="19" fillId="0" borderId="0"/>
    <xf numFmtId="0" fontId="19" fillId="0" borderId="0"/>
    <xf numFmtId="0" fontId="54" fillId="0" borderId="0"/>
    <xf numFmtId="0" fontId="27" fillId="0" borderId="0"/>
    <xf numFmtId="0" fontId="27" fillId="0" borderId="0"/>
    <xf numFmtId="0" fontId="27" fillId="0" borderId="0"/>
    <xf numFmtId="0" fontId="27" fillId="0" borderId="0"/>
    <xf numFmtId="0" fontId="19" fillId="0" borderId="0"/>
    <xf numFmtId="0" fontId="19" fillId="0" borderId="0"/>
    <xf numFmtId="0" fontId="54" fillId="0" borderId="0"/>
    <xf numFmtId="0" fontId="27" fillId="0" borderId="0"/>
    <xf numFmtId="0" fontId="27" fillId="0" borderId="0"/>
    <xf numFmtId="0" fontId="27" fillId="0" borderId="0"/>
    <xf numFmtId="0" fontId="27" fillId="0" borderId="0"/>
    <xf numFmtId="0" fontId="55" fillId="0" borderId="0" applyNumberFormat="0" applyFill="0" applyBorder="0" applyAlignment="0" applyProtection="0"/>
    <xf numFmtId="0" fontId="56" fillId="0" borderId="42" applyNumberFormat="0" applyFill="0" applyAlignment="0" applyProtection="0"/>
    <xf numFmtId="0" fontId="57" fillId="0" borderId="42" applyNumberFormat="0" applyFill="0" applyAlignment="0" applyProtection="0"/>
    <xf numFmtId="0" fontId="26" fillId="0" borderId="0">
      <alignment horizontal="left"/>
    </xf>
    <xf numFmtId="0" fontId="27" fillId="0" borderId="0">
      <alignment horizontal="left"/>
    </xf>
    <xf numFmtId="0" fontId="28" fillId="0" borderId="0"/>
    <xf numFmtId="0" fontId="28" fillId="0" borderId="0"/>
    <xf numFmtId="0" fontId="28" fillId="0" borderId="0"/>
    <xf numFmtId="0" fontId="58" fillId="0" borderId="0" applyNumberFormat="0" applyFill="0" applyBorder="0" applyAlignment="0" applyProtection="0"/>
    <xf numFmtId="0" fontId="59" fillId="0" borderId="0" applyNumberFormat="0" applyFill="0" applyBorder="0" applyAlignment="0" applyProtection="0"/>
    <xf numFmtId="0" fontId="60" fillId="0" borderId="43">
      <alignment horizontal="center" shrinkToFit="1"/>
    </xf>
    <xf numFmtId="49" fontId="61" fillId="0" borderId="44">
      <alignment horizontal="center" shrinkToFit="1"/>
    </xf>
    <xf numFmtId="0" fontId="51" fillId="0" borderId="45">
      <alignment horizontal="center"/>
    </xf>
    <xf numFmtId="49" fontId="61" fillId="0" borderId="44">
      <alignment horizontal="center" shrinkToFit="1"/>
    </xf>
    <xf numFmtId="4" fontId="61" fillId="0" borderId="46">
      <alignment horizontal="right"/>
    </xf>
    <xf numFmtId="4" fontId="62" fillId="0" borderId="46">
      <alignment horizontal="right"/>
    </xf>
    <xf numFmtId="4" fontId="62" fillId="0" borderId="46">
      <alignment horizontal="right"/>
    </xf>
    <xf numFmtId="4" fontId="62" fillId="0" borderId="46">
      <alignment horizontal="right"/>
    </xf>
    <xf numFmtId="0" fontId="62" fillId="0" borderId="0">
      <alignment horizontal="center"/>
    </xf>
    <xf numFmtId="0" fontId="60" fillId="0" borderId="16">
      <alignment horizontal="center" shrinkToFit="1"/>
    </xf>
    <xf numFmtId="49" fontId="61" fillId="0" borderId="43">
      <alignment horizontal="center" shrinkToFit="1"/>
    </xf>
    <xf numFmtId="4" fontId="61" fillId="0" borderId="47">
      <alignment horizontal="right"/>
    </xf>
    <xf numFmtId="4" fontId="62" fillId="0" borderId="47">
      <alignment horizontal="right"/>
    </xf>
    <xf numFmtId="4" fontId="61" fillId="0" borderId="47">
      <alignment horizontal="right"/>
    </xf>
    <xf numFmtId="49" fontId="51" fillId="0" borderId="0"/>
    <xf numFmtId="4" fontId="61" fillId="0" borderId="47">
      <alignment horizontal="right"/>
    </xf>
    <xf numFmtId="4" fontId="62" fillId="0" borderId="47">
      <alignment horizontal="right"/>
    </xf>
    <xf numFmtId="4" fontId="62" fillId="0" borderId="47">
      <alignment horizontal="right"/>
    </xf>
    <xf numFmtId="4" fontId="62" fillId="0" borderId="47">
      <alignment horizontal="right"/>
    </xf>
    <xf numFmtId="0" fontId="27" fillId="0" borderId="39"/>
    <xf numFmtId="0" fontId="60" fillId="0" borderId="48">
      <alignment horizontal="center" shrinkToFit="1"/>
    </xf>
    <xf numFmtId="0" fontId="60" fillId="35" borderId="49"/>
    <xf numFmtId="49" fontId="63" fillId="0" borderId="0"/>
    <xf numFmtId="0" fontId="60" fillId="35" borderId="49"/>
    <xf numFmtId="49" fontId="61" fillId="0" borderId="0">
      <alignment horizontal="right"/>
    </xf>
    <xf numFmtId="49" fontId="62" fillId="0" borderId="0">
      <alignment horizontal="right"/>
    </xf>
    <xf numFmtId="49" fontId="62" fillId="0" borderId="0">
      <alignment horizontal="right"/>
    </xf>
    <xf numFmtId="49" fontId="62" fillId="0" borderId="0">
      <alignment horizontal="right"/>
    </xf>
    <xf numFmtId="4" fontId="62" fillId="0" borderId="50">
      <alignment horizontal="right"/>
    </xf>
    <xf numFmtId="0" fontId="60" fillId="18" borderId="7"/>
    <xf numFmtId="0" fontId="61" fillId="0" borderId="51">
      <alignment horizontal="center" shrinkToFit="1"/>
    </xf>
    <xf numFmtId="49" fontId="63" fillId="36" borderId="0"/>
    <xf numFmtId="0" fontId="62" fillId="0" borderId="52">
      <alignment horizontal="left" wrapText="1"/>
    </xf>
    <xf numFmtId="0" fontId="61" fillId="0" borderId="52">
      <alignment horizontal="left" wrapText="1"/>
    </xf>
    <xf numFmtId="0" fontId="62" fillId="0" borderId="52">
      <alignment horizontal="left" wrapText="1"/>
    </xf>
    <xf numFmtId="0" fontId="62" fillId="0" borderId="52">
      <alignment horizontal="left" wrapText="1"/>
    </xf>
    <xf numFmtId="0" fontId="62" fillId="0" borderId="52">
      <alignment horizontal="left" wrapText="1"/>
    </xf>
    <xf numFmtId="49" fontId="62" fillId="0" borderId="53">
      <alignment horizontal="center"/>
    </xf>
    <xf numFmtId="0" fontId="60" fillId="0" borderId="54">
      <alignment horizontal="center" shrinkToFit="1"/>
    </xf>
    <xf numFmtId="0" fontId="61" fillId="0" borderId="48">
      <alignment horizontal="center" shrinkToFit="1"/>
    </xf>
    <xf numFmtId="49" fontId="63" fillId="0" borderId="30">
      <alignment horizontal="center" vertical="center" wrapText="1"/>
    </xf>
    <xf numFmtId="0" fontId="62" fillId="0" borderId="55">
      <alignment horizontal="left" wrapText="1" indent="1"/>
    </xf>
    <xf numFmtId="0" fontId="61" fillId="0" borderId="55">
      <alignment horizontal="left" wrapText="1" indent="1"/>
    </xf>
    <xf numFmtId="0" fontId="62" fillId="0" borderId="55">
      <alignment horizontal="left" wrapText="1" indent="1"/>
    </xf>
    <xf numFmtId="0" fontId="62" fillId="0" borderId="55">
      <alignment horizontal="left" wrapText="1" indent="1"/>
    </xf>
    <xf numFmtId="0" fontId="62" fillId="0" borderId="55">
      <alignment horizontal="left" wrapText="1" indent="1"/>
    </xf>
    <xf numFmtId="4" fontId="62" fillId="0" borderId="56">
      <alignment horizontal="right"/>
    </xf>
    <xf numFmtId="0" fontId="60" fillId="0" borderId="0">
      <alignment horizontal="center"/>
    </xf>
    <xf numFmtId="0" fontId="60" fillId="35" borderId="7"/>
    <xf numFmtId="49" fontId="64" fillId="0" borderId="30">
      <alignment horizontal="center" vertical="center" wrapText="1"/>
    </xf>
    <xf numFmtId="0" fontId="65" fillId="0" borderId="53">
      <alignment horizontal="left" wrapText="1"/>
    </xf>
    <xf numFmtId="0" fontId="66" fillId="0" borderId="53">
      <alignment horizontal="left" wrapText="1"/>
    </xf>
    <xf numFmtId="0" fontId="65" fillId="0" borderId="53">
      <alignment horizontal="left" wrapText="1"/>
    </xf>
    <xf numFmtId="0" fontId="65" fillId="0" borderId="53">
      <alignment horizontal="left" wrapText="1"/>
    </xf>
    <xf numFmtId="0" fontId="65" fillId="0" borderId="53">
      <alignment horizontal="left" wrapText="1"/>
    </xf>
    <xf numFmtId="0" fontId="65" fillId="0" borderId="0">
      <alignment horizontal="center"/>
    </xf>
    <xf numFmtId="0" fontId="60" fillId="0" borderId="16">
      <alignment horizontal="center" shrinkToFit="1"/>
    </xf>
    <xf numFmtId="49" fontId="61" fillId="0" borderId="57">
      <alignment horizontal="center" shrinkToFit="1"/>
    </xf>
    <xf numFmtId="0" fontId="51" fillId="0" borderId="30">
      <alignment horizontal="center" vertical="center"/>
    </xf>
    <xf numFmtId="0" fontId="62" fillId="37" borderId="0"/>
    <xf numFmtId="0" fontId="61" fillId="36" borderId="0"/>
    <xf numFmtId="0" fontId="62" fillId="37" borderId="0"/>
    <xf numFmtId="0" fontId="62" fillId="37" borderId="0"/>
    <xf numFmtId="0" fontId="62" fillId="37" borderId="0"/>
    <xf numFmtId="0" fontId="65" fillId="0" borderId="39"/>
    <xf numFmtId="0" fontId="60" fillId="0" borderId="58">
      <alignment horizontal="center" shrinkToFit="1"/>
    </xf>
    <xf numFmtId="0" fontId="61" fillId="0" borderId="59"/>
    <xf numFmtId="4" fontId="63" fillId="0" borderId="30">
      <alignment horizontal="right" vertical="center" shrinkToFit="1"/>
    </xf>
    <xf numFmtId="0" fontId="62" fillId="0" borderId="39"/>
    <xf numFmtId="0" fontId="61" fillId="0" borderId="39"/>
    <xf numFmtId="0" fontId="62" fillId="0" borderId="39"/>
    <xf numFmtId="0" fontId="62" fillId="0" borderId="39"/>
    <xf numFmtId="0" fontId="62" fillId="0" borderId="39"/>
    <xf numFmtId="0" fontId="62" fillId="0" borderId="60">
      <alignment horizontal="left" wrapText="1"/>
    </xf>
    <xf numFmtId="0" fontId="60" fillId="0" borderId="28">
      <alignment horizontal="center" vertical="center" wrapText="1"/>
    </xf>
    <xf numFmtId="49" fontId="61" fillId="0" borderId="0">
      <alignment horizontal="center"/>
    </xf>
    <xf numFmtId="4" fontId="63" fillId="0" borderId="61">
      <alignment horizontal="right" vertical="center" shrinkToFit="1"/>
    </xf>
    <xf numFmtId="0" fontId="62" fillId="0" borderId="0">
      <alignment horizontal="center"/>
    </xf>
    <xf numFmtId="0" fontId="61" fillId="0" borderId="0">
      <alignment horizontal="center"/>
    </xf>
    <xf numFmtId="0" fontId="62" fillId="0" borderId="0">
      <alignment horizontal="center"/>
    </xf>
    <xf numFmtId="0" fontId="62" fillId="0" borderId="0">
      <alignment horizontal="center"/>
    </xf>
    <xf numFmtId="0" fontId="62" fillId="0" borderId="0">
      <alignment horizontal="center"/>
    </xf>
    <xf numFmtId="0" fontId="62" fillId="0" borderId="62">
      <alignment horizontal="left" wrapText="1" indent="1"/>
    </xf>
    <xf numFmtId="0" fontId="60" fillId="0" borderId="54">
      <alignment horizontal="right" shrinkToFit="1"/>
    </xf>
    <xf numFmtId="49" fontId="61" fillId="0" borderId="54">
      <alignment horizontal="center" shrinkToFit="1"/>
    </xf>
    <xf numFmtId="4" fontId="63" fillId="0" borderId="46">
      <alignment horizontal="right" vertical="center" shrinkToFit="1"/>
    </xf>
    <xf numFmtId="0" fontId="27" fillId="0" borderId="39"/>
    <xf numFmtId="0" fontId="19" fillId="0" borderId="39"/>
    <xf numFmtId="0" fontId="27" fillId="0" borderId="39"/>
    <xf numFmtId="0" fontId="27" fillId="0" borderId="39"/>
    <xf numFmtId="0" fontId="27" fillId="0" borderId="39"/>
    <xf numFmtId="0" fontId="62" fillId="0" borderId="60">
      <alignment horizontal="left" wrapText="1" indent="2"/>
    </xf>
    <xf numFmtId="0" fontId="60" fillId="0" borderId="54">
      <alignment horizontal="center"/>
    </xf>
    <xf numFmtId="49" fontId="61" fillId="0" borderId="51">
      <alignment horizontal="center" shrinkToFit="1"/>
    </xf>
    <xf numFmtId="4" fontId="63" fillId="0" borderId="30">
      <alignment horizontal="center" vertical="center" shrinkToFit="1"/>
    </xf>
    <xf numFmtId="4" fontId="62" fillId="0" borderId="50">
      <alignment horizontal="right"/>
    </xf>
    <xf numFmtId="4" fontId="61" fillId="0" borderId="50">
      <alignment horizontal="right"/>
    </xf>
    <xf numFmtId="4" fontId="62" fillId="0" borderId="50">
      <alignment horizontal="right"/>
    </xf>
    <xf numFmtId="4" fontId="62" fillId="0" borderId="50">
      <alignment horizontal="right"/>
    </xf>
    <xf numFmtId="4" fontId="62" fillId="0" borderId="50">
      <alignment horizontal="right"/>
    </xf>
    <xf numFmtId="0" fontId="62" fillId="0" borderId="52">
      <alignment horizontal="left" wrapText="1" indent="2"/>
    </xf>
    <xf numFmtId="0" fontId="60" fillId="0" borderId="16">
      <alignment horizontal="center"/>
    </xf>
    <xf numFmtId="49" fontId="61" fillId="0" borderId="58">
      <alignment horizontal="center" shrinkToFit="1"/>
    </xf>
    <xf numFmtId="4" fontId="63" fillId="0" borderId="46">
      <alignment horizontal="center" vertical="center" shrinkToFit="1"/>
    </xf>
    <xf numFmtId="49" fontId="62" fillId="0" borderId="53">
      <alignment horizontal="center"/>
    </xf>
    <xf numFmtId="49" fontId="61" fillId="0" borderId="53">
      <alignment horizontal="center"/>
    </xf>
    <xf numFmtId="49" fontId="62" fillId="0" borderId="53">
      <alignment horizontal="center"/>
    </xf>
    <xf numFmtId="49" fontId="62" fillId="0" borderId="53">
      <alignment horizontal="center"/>
    </xf>
    <xf numFmtId="49" fontId="62" fillId="0" borderId="53">
      <alignment horizontal="center"/>
    </xf>
    <xf numFmtId="0" fontId="62" fillId="0" borderId="0">
      <alignment horizontal="center" wrapText="1"/>
    </xf>
    <xf numFmtId="0" fontId="60" fillId="0" borderId="58">
      <alignment horizontal="right" shrinkToFit="1"/>
    </xf>
    <xf numFmtId="49" fontId="61" fillId="0" borderId="22"/>
    <xf numFmtId="4" fontId="63" fillId="0" borderId="61">
      <alignment horizontal="center" vertical="center" shrinkToFit="1"/>
    </xf>
    <xf numFmtId="4" fontId="62" fillId="0" borderId="56">
      <alignment horizontal="right"/>
    </xf>
    <xf numFmtId="4" fontId="61" fillId="0" borderId="56">
      <alignment horizontal="right"/>
    </xf>
    <xf numFmtId="4" fontId="62" fillId="0" borderId="56">
      <alignment horizontal="right"/>
    </xf>
    <xf numFmtId="4" fontId="62" fillId="0" borderId="56">
      <alignment horizontal="right"/>
    </xf>
    <xf numFmtId="4" fontId="62" fillId="0" borderId="56">
      <alignment horizontal="right"/>
    </xf>
    <xf numFmtId="49" fontId="62" fillId="0" borderId="39">
      <alignment horizontal="left"/>
    </xf>
    <xf numFmtId="0" fontId="60" fillId="0" borderId="63">
      <alignment horizontal="center" vertical="center"/>
    </xf>
    <xf numFmtId="49" fontId="61" fillId="0" borderId="28">
      <alignment horizontal="center" vertical="center" wrapText="1"/>
    </xf>
    <xf numFmtId="0" fontId="63" fillId="36" borderId="45">
      <alignment horizontal="right" vertical="center" shrinkToFit="1"/>
    </xf>
    <xf numFmtId="49" fontId="61" fillId="0" borderId="28">
      <alignment horizontal="center" vertical="center" wrapText="1"/>
    </xf>
    <xf numFmtId="0" fontId="66" fillId="0" borderId="0">
      <alignment horizontal="center"/>
    </xf>
    <xf numFmtId="0" fontId="65" fillId="0" borderId="0">
      <alignment horizontal="center"/>
    </xf>
    <xf numFmtId="0" fontId="65" fillId="0" borderId="0">
      <alignment horizontal="center"/>
    </xf>
    <xf numFmtId="0" fontId="65" fillId="0" borderId="0">
      <alignment horizontal="center"/>
    </xf>
    <xf numFmtId="49" fontId="62" fillId="0" borderId="64">
      <alignment horizontal="center" wrapText="1"/>
    </xf>
    <xf numFmtId="0" fontId="60" fillId="0" borderId="0">
      <alignment horizontal="right"/>
    </xf>
    <xf numFmtId="4" fontId="61" fillId="0" borderId="54">
      <alignment horizontal="right"/>
    </xf>
    <xf numFmtId="0" fontId="61" fillId="0" borderId="0">
      <alignment vertical="center"/>
    </xf>
    <xf numFmtId="0" fontId="65" fillId="0" borderId="39"/>
    <xf numFmtId="0" fontId="66" fillId="0" borderId="39"/>
    <xf numFmtId="0" fontId="65" fillId="0" borderId="39"/>
    <xf numFmtId="0" fontId="65" fillId="0" borderId="39"/>
    <xf numFmtId="0" fontId="65" fillId="0" borderId="39"/>
    <xf numFmtId="49" fontId="62" fillId="0" borderId="64">
      <alignment horizontal="left" wrapText="1"/>
    </xf>
    <xf numFmtId="0" fontId="60" fillId="0" borderId="65">
      <alignment horizontal="center" vertical="center" wrapText="1"/>
    </xf>
    <xf numFmtId="49" fontId="61" fillId="0" borderId="54">
      <alignment horizontal="center"/>
    </xf>
    <xf numFmtId="0" fontId="51" fillId="36" borderId="0"/>
    <xf numFmtId="0" fontId="62" fillId="0" borderId="60">
      <alignment horizontal="left" wrapText="1"/>
    </xf>
    <xf numFmtId="0" fontId="61" fillId="0" borderId="60">
      <alignment horizontal="left" wrapText="1"/>
    </xf>
    <xf numFmtId="0" fontId="62" fillId="0" borderId="60">
      <alignment horizontal="left" wrapText="1"/>
    </xf>
    <xf numFmtId="0" fontId="62" fillId="0" borderId="60">
      <alignment horizontal="left" wrapText="1"/>
    </xf>
    <xf numFmtId="0" fontId="62" fillId="0" borderId="60">
      <alignment horizontal="left" wrapText="1"/>
    </xf>
    <xf numFmtId="49" fontId="62" fillId="0" borderId="64">
      <alignment horizontal="center" shrinkToFit="1"/>
    </xf>
    <xf numFmtId="0" fontId="60" fillId="0" borderId="66">
      <alignment horizontal="center" vertical="center"/>
    </xf>
    <xf numFmtId="49" fontId="61" fillId="0" borderId="51">
      <alignment horizontal="center"/>
    </xf>
    <xf numFmtId="49" fontId="64" fillId="0" borderId="30">
      <alignment horizontal="center" vertical="center" wrapText="1"/>
    </xf>
    <xf numFmtId="0" fontId="62" fillId="0" borderId="62">
      <alignment horizontal="left" wrapText="1" indent="1"/>
    </xf>
    <xf numFmtId="0" fontId="61" fillId="0" borderId="62">
      <alignment horizontal="left" wrapText="1" indent="1"/>
    </xf>
    <xf numFmtId="0" fontId="62" fillId="0" borderId="62">
      <alignment horizontal="left" wrapText="1" indent="1"/>
    </xf>
    <xf numFmtId="0" fontId="62" fillId="0" borderId="62">
      <alignment horizontal="left" wrapText="1" indent="1"/>
    </xf>
    <xf numFmtId="0" fontId="62" fillId="0" borderId="62">
      <alignment horizontal="left" wrapText="1" indent="1"/>
    </xf>
    <xf numFmtId="49" fontId="62" fillId="0" borderId="46">
      <alignment horizontal="center" shrinkToFit="1"/>
    </xf>
    <xf numFmtId="0" fontId="60" fillId="0" borderId="67">
      <alignment horizontal="right" shrinkToFit="1"/>
    </xf>
    <xf numFmtId="4" fontId="61" fillId="0" borderId="58">
      <alignment horizontal="right"/>
    </xf>
    <xf numFmtId="0" fontId="28" fillId="0" borderId="39"/>
    <xf numFmtId="0" fontId="62" fillId="0" borderId="60">
      <alignment horizontal="left" wrapText="1" indent="2"/>
    </xf>
    <xf numFmtId="0" fontId="61" fillId="0" borderId="60">
      <alignment horizontal="left" wrapText="1" indent="2"/>
    </xf>
    <xf numFmtId="0" fontId="62" fillId="0" borderId="60">
      <alignment horizontal="left" wrapText="1" indent="2"/>
    </xf>
    <xf numFmtId="0" fontId="62" fillId="0" borderId="60">
      <alignment horizontal="left" wrapText="1" indent="2"/>
    </xf>
    <xf numFmtId="0" fontId="62" fillId="0" borderId="60">
      <alignment horizontal="left" wrapText="1" indent="2"/>
    </xf>
    <xf numFmtId="0" fontId="27" fillId="0" borderId="68"/>
    <xf numFmtId="0" fontId="60" fillId="0" borderId="69">
      <alignment horizontal="center"/>
    </xf>
    <xf numFmtId="0" fontId="61" fillId="36" borderId="59"/>
    <xf numFmtId="0" fontId="28" fillId="0" borderId="45"/>
    <xf numFmtId="0" fontId="62" fillId="0" borderId="52">
      <alignment horizontal="left" wrapText="1" indent="2"/>
    </xf>
    <xf numFmtId="0" fontId="61" fillId="0" borderId="52">
      <alignment horizontal="left" wrapText="1" indent="2"/>
    </xf>
    <xf numFmtId="0" fontId="62" fillId="0" borderId="52">
      <alignment horizontal="left" wrapText="1" indent="2"/>
    </xf>
    <xf numFmtId="0" fontId="62" fillId="0" borderId="52">
      <alignment horizontal="left" wrapText="1" indent="2"/>
    </xf>
    <xf numFmtId="0" fontId="62" fillId="0" borderId="52">
      <alignment horizontal="left" wrapText="1" indent="2"/>
    </xf>
    <xf numFmtId="0" fontId="27" fillId="0" borderId="45"/>
    <xf numFmtId="0" fontId="60" fillId="0" borderId="17">
      <alignment horizontal="center"/>
    </xf>
    <xf numFmtId="49" fontId="61" fillId="0" borderId="22">
      <alignment horizontal="right"/>
    </xf>
    <xf numFmtId="0" fontId="67" fillId="0" borderId="0">
      <alignment horizontal="center" vertical="center" wrapText="1"/>
    </xf>
    <xf numFmtId="0" fontId="62" fillId="0" borderId="0">
      <alignment horizontal="center" wrapText="1"/>
    </xf>
    <xf numFmtId="0" fontId="61" fillId="0" borderId="0">
      <alignment horizontal="center" wrapText="1"/>
    </xf>
    <xf numFmtId="0" fontId="62" fillId="0" borderId="0">
      <alignment horizontal="center" wrapText="1"/>
    </xf>
    <xf numFmtId="0" fontId="62" fillId="0" borderId="0">
      <alignment horizontal="center" wrapText="1"/>
    </xf>
    <xf numFmtId="0" fontId="62" fillId="0" borderId="0">
      <alignment horizontal="center" wrapText="1"/>
    </xf>
    <xf numFmtId="49" fontId="62" fillId="0" borderId="50">
      <alignment horizontal="center"/>
    </xf>
    <xf numFmtId="0" fontId="60" fillId="0" borderId="70">
      <alignment horizontal="right" shrinkToFit="1"/>
    </xf>
    <xf numFmtId="0" fontId="61" fillId="0" borderId="22">
      <alignment horizontal="center"/>
    </xf>
    <xf numFmtId="0" fontId="51" fillId="0" borderId="0">
      <alignment horizontal="center"/>
    </xf>
    <xf numFmtId="49" fontId="62" fillId="0" borderId="39">
      <alignment horizontal="left"/>
    </xf>
    <xf numFmtId="49" fontId="61" fillId="0" borderId="39">
      <alignment horizontal="left"/>
    </xf>
    <xf numFmtId="49" fontId="62" fillId="0" borderId="39">
      <alignment horizontal="left"/>
    </xf>
    <xf numFmtId="49" fontId="62" fillId="0" borderId="39">
      <alignment horizontal="left"/>
    </xf>
    <xf numFmtId="49" fontId="62" fillId="0" borderId="39">
      <alignment horizontal="left"/>
    </xf>
    <xf numFmtId="0" fontId="65" fillId="0" borderId="71">
      <alignment horizontal="center" vertical="center" textRotation="90" wrapText="1"/>
    </xf>
    <xf numFmtId="0" fontId="60" fillId="0" borderId="72">
      <alignment horizontal="left" wrapText="1" indent="1"/>
    </xf>
    <xf numFmtId="49" fontId="61" fillId="0" borderId="63">
      <alignment horizontal="center" vertical="center" wrapText="1"/>
    </xf>
    <xf numFmtId="0" fontId="51" fillId="0" borderId="39">
      <alignment horizontal="left"/>
    </xf>
    <xf numFmtId="49" fontId="61" fillId="0" borderId="63">
      <alignment horizontal="center" vertical="center" wrapText="1"/>
    </xf>
    <xf numFmtId="49" fontId="61" fillId="0" borderId="64">
      <alignment horizontal="center" wrapText="1"/>
    </xf>
    <xf numFmtId="49" fontId="62" fillId="0" borderId="64">
      <alignment horizontal="center" wrapText="1"/>
    </xf>
    <xf numFmtId="49" fontId="62" fillId="0" borderId="64">
      <alignment horizontal="center" wrapText="1"/>
    </xf>
    <xf numFmtId="49" fontId="62" fillId="0" borderId="64">
      <alignment horizontal="center" wrapText="1"/>
    </xf>
    <xf numFmtId="0" fontId="65" fillId="0" borderId="45">
      <alignment horizontal="center" vertical="center" textRotation="90" wrapText="1"/>
    </xf>
    <xf numFmtId="0" fontId="60" fillId="0" borderId="73">
      <alignment horizontal="left" wrapText="1" indent="2"/>
    </xf>
    <xf numFmtId="4" fontId="61" fillId="0" borderId="74">
      <alignment horizontal="right"/>
    </xf>
    <xf numFmtId="0" fontId="51" fillId="0" borderId="40">
      <alignment horizontal="left"/>
    </xf>
    <xf numFmtId="49" fontId="62" fillId="0" borderId="64">
      <alignment horizontal="left" wrapText="1"/>
    </xf>
    <xf numFmtId="49" fontId="61" fillId="0" borderId="64">
      <alignment horizontal="left" wrapText="1"/>
    </xf>
    <xf numFmtId="49" fontId="62" fillId="0" borderId="64">
      <alignment horizontal="left" wrapText="1"/>
    </xf>
    <xf numFmtId="49" fontId="62" fillId="0" borderId="64">
      <alignment horizontal="left" wrapText="1"/>
    </xf>
    <xf numFmtId="49" fontId="62" fillId="0" borderId="64">
      <alignment horizontal="left" wrapText="1"/>
    </xf>
    <xf numFmtId="0" fontId="62" fillId="0" borderId="0">
      <alignment vertical="center"/>
    </xf>
    <xf numFmtId="0" fontId="60" fillId="0" borderId="72">
      <alignment horizontal="left"/>
    </xf>
    <xf numFmtId="49" fontId="61" fillId="0" borderId="74">
      <alignment horizontal="center"/>
    </xf>
    <xf numFmtId="0" fontId="51" fillId="0" borderId="45">
      <alignment horizontal="center" vertical="center"/>
    </xf>
    <xf numFmtId="49" fontId="62" fillId="0" borderId="64">
      <alignment horizontal="center" shrinkToFit="1"/>
    </xf>
    <xf numFmtId="49" fontId="61" fillId="0" borderId="64">
      <alignment horizontal="center" shrinkToFit="1"/>
    </xf>
    <xf numFmtId="49" fontId="62" fillId="0" borderId="64">
      <alignment horizontal="center" shrinkToFit="1"/>
    </xf>
    <xf numFmtId="49" fontId="62" fillId="0" borderId="64">
      <alignment horizontal="center" shrinkToFit="1"/>
    </xf>
    <xf numFmtId="49" fontId="62" fillId="0" borderId="64">
      <alignment horizontal="center" shrinkToFit="1"/>
    </xf>
    <xf numFmtId="0" fontId="65" fillId="0" borderId="0">
      <alignment horizontal="center" vertical="center" textRotation="90" wrapText="1"/>
    </xf>
    <xf numFmtId="0" fontId="60" fillId="0" borderId="75">
      <alignment horizontal="left" wrapText="1" indent="2"/>
    </xf>
    <xf numFmtId="4" fontId="61" fillId="0" borderId="76">
      <alignment horizontal="right"/>
    </xf>
    <xf numFmtId="0" fontId="64" fillId="0" borderId="30">
      <alignment horizontal="center" vertical="center" wrapText="1"/>
    </xf>
    <xf numFmtId="49" fontId="62" fillId="0" borderId="46">
      <alignment horizontal="center" shrinkToFit="1"/>
    </xf>
    <xf numFmtId="49" fontId="61" fillId="0" borderId="46">
      <alignment horizontal="center" shrinkToFit="1"/>
    </xf>
    <xf numFmtId="49" fontId="62" fillId="0" borderId="46">
      <alignment horizontal="center" shrinkToFit="1"/>
    </xf>
    <xf numFmtId="49" fontId="62" fillId="0" borderId="46">
      <alignment horizontal="center" shrinkToFit="1"/>
    </xf>
    <xf numFmtId="49" fontId="62" fillId="0" borderId="46">
      <alignment horizontal="center" shrinkToFit="1"/>
    </xf>
    <xf numFmtId="0" fontId="65" fillId="0" borderId="77">
      <alignment horizontal="center" vertical="center" textRotation="90" wrapText="1"/>
    </xf>
    <xf numFmtId="0" fontId="19" fillId="0" borderId="0">
      <alignment horizontal="left"/>
    </xf>
    <xf numFmtId="0" fontId="61" fillId="0" borderId="72">
      <alignment horizontal="left" wrapText="1" indent="1"/>
    </xf>
    <xf numFmtId="0" fontId="51" fillId="0" borderId="0">
      <alignment horizontal="center"/>
    </xf>
    <xf numFmtId="0" fontId="62" fillId="0" borderId="55">
      <alignment horizontal="left" wrapText="1"/>
    </xf>
    <xf numFmtId="0" fontId="61" fillId="0" borderId="55">
      <alignment horizontal="left" wrapText="1"/>
    </xf>
    <xf numFmtId="0" fontId="19" fillId="0" borderId="0">
      <alignment horizontal="left"/>
    </xf>
    <xf numFmtId="0" fontId="62" fillId="0" borderId="55">
      <alignment horizontal="left" wrapText="1"/>
    </xf>
    <xf numFmtId="0" fontId="62" fillId="0" borderId="55">
      <alignment horizontal="left" wrapText="1"/>
    </xf>
    <xf numFmtId="0" fontId="62" fillId="0" borderId="55">
      <alignment horizontal="left" wrapText="1"/>
    </xf>
    <xf numFmtId="0" fontId="65" fillId="0" borderId="0">
      <alignment horizontal="center" vertical="center" textRotation="90"/>
    </xf>
    <xf numFmtId="0" fontId="60" fillId="0" borderId="0">
      <alignment horizontal="left"/>
    </xf>
    <xf numFmtId="0" fontId="61" fillId="0" borderId="73">
      <alignment horizontal="left" wrapText="1" indent="2"/>
    </xf>
    <xf numFmtId="0" fontId="63" fillId="0" borderId="45">
      <alignment horizontal="right" vertical="center" shrinkToFit="1"/>
    </xf>
    <xf numFmtId="0" fontId="62" fillId="0" borderId="52">
      <alignment horizontal="left" wrapText="1" indent="1"/>
    </xf>
    <xf numFmtId="0" fontId="61" fillId="0" borderId="52">
      <alignment horizontal="left" wrapText="1" indent="1"/>
    </xf>
    <xf numFmtId="0" fontId="62" fillId="0" borderId="52">
      <alignment horizontal="left" wrapText="1" indent="1"/>
    </xf>
    <xf numFmtId="0" fontId="62" fillId="0" borderId="52">
      <alignment horizontal="left" wrapText="1" indent="1"/>
    </xf>
    <xf numFmtId="0" fontId="62" fillId="0" borderId="52">
      <alignment horizontal="left" wrapText="1" indent="1"/>
    </xf>
    <xf numFmtId="0" fontId="65" fillId="0" borderId="77">
      <alignment horizontal="center" vertical="center" textRotation="90"/>
    </xf>
    <xf numFmtId="0" fontId="61" fillId="0" borderId="0">
      <alignment horizontal="center"/>
    </xf>
    <xf numFmtId="0" fontId="61" fillId="0" borderId="72">
      <alignment horizontal="left"/>
    </xf>
    <xf numFmtId="0" fontId="68" fillId="0" borderId="0"/>
    <xf numFmtId="0" fontId="62" fillId="0" borderId="55">
      <alignment horizontal="left" wrapText="1" indent="2"/>
    </xf>
    <xf numFmtId="0" fontId="61" fillId="0" borderId="55">
      <alignment horizontal="left" wrapText="1" indent="2"/>
    </xf>
    <xf numFmtId="0" fontId="62" fillId="0" borderId="55">
      <alignment horizontal="left" wrapText="1" indent="2"/>
    </xf>
    <xf numFmtId="0" fontId="62" fillId="0" borderId="55">
      <alignment horizontal="left" wrapText="1" indent="2"/>
    </xf>
    <xf numFmtId="0" fontId="62" fillId="0" borderId="55">
      <alignment horizontal="left" wrapText="1" indent="2"/>
    </xf>
    <xf numFmtId="0" fontId="65" fillId="0" borderId="30">
      <alignment horizontal="center" vertical="center" textRotation="90"/>
    </xf>
    <xf numFmtId="0" fontId="61" fillId="0" borderId="0"/>
    <xf numFmtId="0" fontId="61" fillId="0" borderId="75">
      <alignment horizontal="left" wrapText="1" indent="2"/>
    </xf>
    <xf numFmtId="0" fontId="63" fillId="0" borderId="45">
      <alignment horizontal="center" vertical="center"/>
    </xf>
    <xf numFmtId="0" fontId="27" fillId="0" borderId="68"/>
    <xf numFmtId="0" fontId="19" fillId="0" borderId="68"/>
    <xf numFmtId="0" fontId="27" fillId="0" borderId="68"/>
    <xf numFmtId="0" fontId="27" fillId="0" borderId="68"/>
    <xf numFmtId="0" fontId="27" fillId="0" borderId="68"/>
    <xf numFmtId="0" fontId="69" fillId="0" borderId="39">
      <alignment wrapText="1"/>
    </xf>
    <xf numFmtId="0" fontId="61" fillId="0" borderId="0">
      <alignment horizontal="left"/>
    </xf>
    <xf numFmtId="0" fontId="61" fillId="0" borderId="0">
      <alignment horizontal="center"/>
    </xf>
    <xf numFmtId="49" fontId="51" fillId="0" borderId="0">
      <alignment horizontal="center" vertical="center" wrapText="1"/>
    </xf>
    <xf numFmtId="0" fontId="27" fillId="0" borderId="45"/>
    <xf numFmtId="0" fontId="19" fillId="0" borderId="45"/>
    <xf numFmtId="0" fontId="27" fillId="0" borderId="45"/>
    <xf numFmtId="0" fontId="27" fillId="0" borderId="45"/>
    <xf numFmtId="0" fontId="27" fillId="0" borderId="45"/>
    <xf numFmtId="0" fontId="69" fillId="0" borderId="30">
      <alignment wrapText="1"/>
    </xf>
    <xf numFmtId="0" fontId="60" fillId="0" borderId="0">
      <alignment horizontal="center" wrapText="1"/>
    </xf>
    <xf numFmtId="0" fontId="61" fillId="0" borderId="0">
      <alignment horizontal="center" wrapText="1"/>
    </xf>
    <xf numFmtId="0" fontId="51" fillId="0" borderId="45">
      <alignment horizontal="center" vertical="center"/>
    </xf>
    <xf numFmtId="49" fontId="62" fillId="0" borderId="50">
      <alignment horizontal="center"/>
    </xf>
    <xf numFmtId="49" fontId="61" fillId="0" borderId="50">
      <alignment horizontal="center"/>
    </xf>
    <xf numFmtId="49" fontId="62" fillId="0" borderId="50">
      <alignment horizontal="center"/>
    </xf>
    <xf numFmtId="49" fontId="62" fillId="0" borderId="50">
      <alignment horizontal="center"/>
    </xf>
    <xf numFmtId="49" fontId="62" fillId="0" borderId="50">
      <alignment horizontal="center"/>
    </xf>
    <xf numFmtId="0" fontId="69" fillId="0" borderId="45">
      <alignment wrapText="1"/>
    </xf>
    <xf numFmtId="0" fontId="60" fillId="0" borderId="43">
      <alignment horizontal="left" shrinkToFit="1"/>
    </xf>
    <xf numFmtId="49" fontId="61" fillId="0" borderId="43">
      <alignment horizontal="left" shrinkToFit="1"/>
    </xf>
    <xf numFmtId="0" fontId="51" fillId="0" borderId="0">
      <alignment horizontal="center" vertical="center"/>
    </xf>
    <xf numFmtId="0" fontId="65" fillId="0" borderId="71">
      <alignment horizontal="center" vertical="center" textRotation="90" wrapText="1"/>
    </xf>
    <xf numFmtId="0" fontId="66" fillId="0" borderId="71">
      <alignment horizontal="center" vertical="center" textRotation="90" wrapText="1"/>
    </xf>
    <xf numFmtId="0" fontId="65" fillId="0" borderId="71">
      <alignment horizontal="center" vertical="center" textRotation="90" wrapText="1"/>
    </xf>
    <xf numFmtId="0" fontId="65" fillId="0" borderId="71">
      <alignment horizontal="center" vertical="center" textRotation="90" wrapText="1"/>
    </xf>
    <xf numFmtId="0" fontId="65" fillId="0" borderId="71">
      <alignment horizontal="center" vertical="center" textRotation="90" wrapText="1"/>
    </xf>
    <xf numFmtId="0" fontId="62" fillId="0" borderId="30">
      <alignment horizontal="center" vertical="top" wrapText="1"/>
    </xf>
    <xf numFmtId="0" fontId="18" fillId="0" borderId="78"/>
    <xf numFmtId="0" fontId="61" fillId="0" borderId="39"/>
    <xf numFmtId="49" fontId="63" fillId="0" borderId="45">
      <alignment horizontal="right" vertical="center" shrinkToFit="1"/>
    </xf>
    <xf numFmtId="0" fontId="65" fillId="0" borderId="45">
      <alignment horizontal="center" vertical="center" textRotation="90" wrapText="1"/>
    </xf>
    <xf numFmtId="0" fontId="66" fillId="0" borderId="45">
      <alignment horizontal="center" vertical="center" textRotation="90" wrapText="1"/>
    </xf>
    <xf numFmtId="0" fontId="65" fillId="0" borderId="45">
      <alignment horizontal="center" vertical="center" textRotation="90" wrapText="1"/>
    </xf>
    <xf numFmtId="0" fontId="65" fillId="0" borderId="45">
      <alignment horizontal="center" vertical="center" textRotation="90" wrapText="1"/>
    </xf>
    <xf numFmtId="0" fontId="65" fillId="0" borderId="45">
      <alignment horizontal="center" vertical="center" textRotation="90" wrapText="1"/>
    </xf>
    <xf numFmtId="0" fontId="65" fillId="0" borderId="79"/>
    <xf numFmtId="0" fontId="61" fillId="0" borderId="80">
      <alignment horizontal="center"/>
    </xf>
    <xf numFmtId="0" fontId="61" fillId="0" borderId="45">
      <alignment horizontal="center"/>
    </xf>
    <xf numFmtId="0" fontId="61" fillId="0" borderId="77">
      <alignment vertical="center"/>
    </xf>
    <xf numFmtId="0" fontId="62" fillId="0" borderId="0">
      <alignment vertical="center"/>
    </xf>
    <xf numFmtId="0" fontId="61" fillId="0" borderId="0">
      <alignment vertical="center"/>
    </xf>
    <xf numFmtId="0" fontId="62" fillId="0" borderId="0">
      <alignment vertical="center"/>
    </xf>
    <xf numFmtId="0" fontId="62" fillId="0" borderId="0">
      <alignment vertical="center"/>
    </xf>
    <xf numFmtId="0" fontId="62" fillId="0" borderId="0">
      <alignment vertical="center"/>
    </xf>
    <xf numFmtId="49" fontId="70" fillId="0" borderId="81">
      <alignment horizontal="left" vertical="center" wrapText="1"/>
    </xf>
    <xf numFmtId="0" fontId="19" fillId="0" borderId="0">
      <alignment horizontal="center"/>
    </xf>
    <xf numFmtId="0" fontId="61" fillId="0" borderId="28">
      <alignment horizontal="center" vertical="center"/>
    </xf>
    <xf numFmtId="0" fontId="61" fillId="0" borderId="82">
      <alignment vertical="center"/>
    </xf>
    <xf numFmtId="0" fontId="61" fillId="0" borderId="28">
      <alignment horizontal="center" vertical="center"/>
    </xf>
    <xf numFmtId="0" fontId="66" fillId="0" borderId="0">
      <alignment horizontal="center" vertical="center" textRotation="90" wrapText="1"/>
    </xf>
    <xf numFmtId="0" fontId="65" fillId="0" borderId="0">
      <alignment horizontal="center" vertical="center" textRotation="90" wrapText="1"/>
    </xf>
    <xf numFmtId="0" fontId="19" fillId="0" borderId="0">
      <alignment horizontal="center"/>
    </xf>
    <xf numFmtId="0" fontId="65" fillId="0" borderId="0">
      <alignment horizontal="center" vertical="center" textRotation="90" wrapText="1"/>
    </xf>
    <xf numFmtId="0" fontId="65" fillId="0" borderId="0">
      <alignment horizontal="center" vertical="center" textRotation="90" wrapText="1"/>
    </xf>
    <xf numFmtId="49" fontId="62" fillId="0" borderId="55">
      <alignment horizontal="left" vertical="center" wrapText="1" indent="2"/>
    </xf>
    <xf numFmtId="0" fontId="60" fillId="0" borderId="22">
      <alignment horizontal="center" wrapText="1"/>
    </xf>
    <xf numFmtId="0" fontId="60" fillId="35" borderId="83"/>
    <xf numFmtId="0" fontId="71" fillId="0" borderId="0"/>
    <xf numFmtId="0" fontId="60" fillId="35" borderId="83"/>
    <xf numFmtId="0" fontId="66" fillId="0" borderId="77">
      <alignment horizontal="center" vertical="center" textRotation="90" wrapText="1"/>
    </xf>
    <xf numFmtId="0" fontId="65" fillId="0" borderId="77">
      <alignment horizontal="center" vertical="center" textRotation="90" wrapText="1"/>
    </xf>
    <xf numFmtId="0" fontId="65" fillId="0" borderId="77">
      <alignment horizontal="center" vertical="center" textRotation="90" wrapText="1"/>
    </xf>
    <xf numFmtId="0" fontId="65" fillId="0" borderId="77">
      <alignment horizontal="center" vertical="center" textRotation="90" wrapText="1"/>
    </xf>
    <xf numFmtId="49" fontId="62" fillId="0" borderId="52">
      <alignment horizontal="left" vertical="center" wrapText="1" indent="3"/>
    </xf>
    <xf numFmtId="0" fontId="61" fillId="0" borderId="84">
      <alignment horizontal="center"/>
    </xf>
    <xf numFmtId="0" fontId="28" fillId="0" borderId="39"/>
    <xf numFmtId="0" fontId="61" fillId="0" borderId="41">
      <alignment vertical="center"/>
    </xf>
    <xf numFmtId="0" fontId="65" fillId="0" borderId="0">
      <alignment horizontal="center" vertical="center" textRotation="90"/>
    </xf>
    <xf numFmtId="0" fontId="66" fillId="0" borderId="0">
      <alignment horizontal="center" vertical="center" textRotation="90"/>
    </xf>
    <xf numFmtId="0" fontId="65" fillId="0" borderId="0">
      <alignment horizontal="center" vertical="center" textRotation="90"/>
    </xf>
    <xf numFmtId="0" fontId="65" fillId="0" borderId="0">
      <alignment horizontal="center" vertical="center" textRotation="90"/>
    </xf>
    <xf numFmtId="0" fontId="65" fillId="0" borderId="0">
      <alignment horizontal="center" vertical="center" textRotation="90"/>
    </xf>
    <xf numFmtId="49" fontId="62" fillId="0" borderId="81">
      <alignment horizontal="left" vertical="center" wrapText="1" indent="3"/>
    </xf>
    <xf numFmtId="0" fontId="60" fillId="0" borderId="22">
      <alignment horizontal="center"/>
    </xf>
    <xf numFmtId="0" fontId="28" fillId="0" borderId="0"/>
    <xf numFmtId="0" fontId="28" fillId="0" borderId="41"/>
    <xf numFmtId="0" fontId="65" fillId="0" borderId="77">
      <alignment horizontal="center" vertical="center" textRotation="90"/>
    </xf>
    <xf numFmtId="0" fontId="66" fillId="0" borderId="77">
      <alignment horizontal="center" vertical="center" textRotation="90"/>
    </xf>
    <xf numFmtId="0" fontId="65" fillId="0" borderId="77">
      <alignment horizontal="center" vertical="center" textRotation="90"/>
    </xf>
    <xf numFmtId="0" fontId="65" fillId="0" borderId="77">
      <alignment horizontal="center" vertical="center" textRotation="90"/>
    </xf>
    <xf numFmtId="0" fontId="65" fillId="0" borderId="77">
      <alignment horizontal="center" vertical="center" textRotation="90"/>
    </xf>
    <xf numFmtId="49" fontId="62" fillId="0" borderId="85">
      <alignment horizontal="left" vertical="center" wrapText="1" indent="3"/>
    </xf>
    <xf numFmtId="0" fontId="60" fillId="0" borderId="0">
      <alignment vertical="top" shrinkToFit="1"/>
    </xf>
    <xf numFmtId="0" fontId="60" fillId="35" borderId="86"/>
    <xf numFmtId="0" fontId="19" fillId="0" borderId="0"/>
    <xf numFmtId="0" fontId="65" fillId="0" borderId="30">
      <alignment horizontal="center" vertical="center" textRotation="90"/>
    </xf>
    <xf numFmtId="0" fontId="66" fillId="0" borderId="30">
      <alignment horizontal="center" vertical="center" textRotation="90"/>
    </xf>
    <xf numFmtId="0" fontId="65" fillId="0" borderId="30">
      <alignment horizontal="center" vertical="center" textRotation="90"/>
    </xf>
    <xf numFmtId="0" fontId="65" fillId="0" borderId="30">
      <alignment horizontal="center" vertical="center" textRotation="90"/>
    </xf>
    <xf numFmtId="0" fontId="65" fillId="0" borderId="30">
      <alignment horizontal="center" vertical="center" textRotation="90"/>
    </xf>
    <xf numFmtId="0" fontId="70" fillId="0" borderId="79">
      <alignment horizontal="left" vertical="center" wrapText="1"/>
    </xf>
    <xf numFmtId="0" fontId="60" fillId="0" borderId="0">
      <alignment horizontal="left" shrinkToFit="1"/>
    </xf>
    <xf numFmtId="49" fontId="61" fillId="0" borderId="0">
      <alignment horizontal="left"/>
    </xf>
    <xf numFmtId="0" fontId="67" fillId="0" borderId="77">
      <alignment horizontal="center" vertical="center" wrapText="1"/>
    </xf>
    <xf numFmtId="0" fontId="69" fillId="0" borderId="39">
      <alignment wrapText="1"/>
    </xf>
    <xf numFmtId="0" fontId="16" fillId="0" borderId="39">
      <alignment wrapText="1"/>
    </xf>
    <xf numFmtId="0" fontId="69" fillId="0" borderId="39">
      <alignment wrapText="1"/>
    </xf>
    <xf numFmtId="0" fontId="69" fillId="0" borderId="39">
      <alignment wrapText="1"/>
    </xf>
    <xf numFmtId="0" fontId="69" fillId="0" borderId="39">
      <alignment wrapText="1"/>
    </xf>
    <xf numFmtId="49" fontId="62" fillId="0" borderId="45">
      <alignment horizontal="left" vertical="center" wrapText="1" indent="3"/>
    </xf>
    <xf numFmtId="0" fontId="72" fillId="0" borderId="0">
      <alignment horizontal="left"/>
    </xf>
    <xf numFmtId="0" fontId="61" fillId="0" borderId="0">
      <alignment horizontal="left" vertical="top" shrinkToFit="1"/>
    </xf>
    <xf numFmtId="0" fontId="63" fillId="0" borderId="87">
      <alignment horizontal="center" vertical="center"/>
    </xf>
    <xf numFmtId="0" fontId="69" fillId="0" borderId="30">
      <alignment wrapText="1"/>
    </xf>
    <xf numFmtId="0" fontId="16" fillId="0" borderId="30">
      <alignment wrapText="1"/>
    </xf>
    <xf numFmtId="0" fontId="69" fillId="0" borderId="30">
      <alignment wrapText="1"/>
    </xf>
    <xf numFmtId="0" fontId="69" fillId="0" borderId="30">
      <alignment wrapText="1"/>
    </xf>
    <xf numFmtId="0" fontId="69" fillId="0" borderId="30">
      <alignment wrapText="1"/>
    </xf>
    <xf numFmtId="49" fontId="62" fillId="0" borderId="0">
      <alignment horizontal="left" vertical="center" wrapText="1" indent="3"/>
    </xf>
    <xf numFmtId="0" fontId="60" fillId="0" borderId="0">
      <alignment horizontal="center" shrinkToFit="1"/>
    </xf>
    <xf numFmtId="0" fontId="61" fillId="0" borderId="0">
      <alignment horizontal="left" shrinkToFit="1"/>
    </xf>
    <xf numFmtId="0" fontId="63" fillId="0" borderId="77">
      <alignment horizontal="center" vertical="center"/>
    </xf>
    <xf numFmtId="0" fontId="69" fillId="0" borderId="45">
      <alignment wrapText="1"/>
    </xf>
    <xf numFmtId="0" fontId="16" fillId="0" borderId="45">
      <alignment wrapText="1"/>
    </xf>
    <xf numFmtId="0" fontId="69" fillId="0" borderId="45">
      <alignment wrapText="1"/>
    </xf>
    <xf numFmtId="0" fontId="69" fillId="0" borderId="45">
      <alignment wrapText="1"/>
    </xf>
    <xf numFmtId="0" fontId="69" fillId="0" borderId="45">
      <alignment wrapText="1"/>
    </xf>
    <xf numFmtId="49" fontId="62" fillId="0" borderId="39">
      <alignment horizontal="left" vertical="center" wrapText="1" indent="3"/>
    </xf>
    <xf numFmtId="0" fontId="60" fillId="0" borderId="0">
      <alignment horizontal="center" vertical="top" shrinkToFit="1"/>
    </xf>
    <xf numFmtId="0" fontId="73" fillId="0" borderId="0">
      <alignment horizontal="left"/>
    </xf>
    <xf numFmtId="0" fontId="51" fillId="0" borderId="39">
      <alignment horizontal="center" vertical="center"/>
    </xf>
    <xf numFmtId="0" fontId="62" fillId="0" borderId="30">
      <alignment horizontal="center" vertical="top" wrapText="1"/>
    </xf>
    <xf numFmtId="0" fontId="61" fillId="0" borderId="30">
      <alignment horizontal="center" vertical="top" wrapText="1"/>
    </xf>
    <xf numFmtId="0" fontId="62" fillId="0" borderId="30">
      <alignment horizontal="center" vertical="top" wrapText="1"/>
    </xf>
    <xf numFmtId="0" fontId="62" fillId="0" borderId="30">
      <alignment horizontal="center" vertical="top" wrapText="1"/>
    </xf>
    <xf numFmtId="0" fontId="62" fillId="0" borderId="30">
      <alignment horizontal="center" vertical="top" wrapText="1"/>
    </xf>
    <xf numFmtId="49" fontId="70" fillId="0" borderId="79">
      <alignment horizontal="left" vertical="center" wrapText="1"/>
    </xf>
    <xf numFmtId="0" fontId="60" fillId="0" borderId="0">
      <alignment shrinkToFit="1"/>
    </xf>
    <xf numFmtId="0" fontId="61" fillId="0" borderId="22">
      <alignment horizontal="center" wrapText="1"/>
    </xf>
    <xf numFmtId="0" fontId="63" fillId="0" borderId="88">
      <alignment horizontal="center" vertical="center"/>
    </xf>
    <xf numFmtId="0" fontId="65" fillId="0" borderId="79"/>
    <xf numFmtId="0" fontId="66" fillId="0" borderId="79"/>
    <xf numFmtId="0" fontId="65" fillId="0" borderId="79"/>
    <xf numFmtId="0" fontId="65" fillId="0" borderId="79"/>
    <xf numFmtId="0" fontId="65" fillId="0" borderId="79"/>
    <xf numFmtId="0" fontId="62" fillId="0" borderId="81">
      <alignment horizontal="left" vertical="center" wrapText="1"/>
    </xf>
    <xf numFmtId="0" fontId="74" fillId="0" borderId="0"/>
    <xf numFmtId="0" fontId="61" fillId="0" borderId="84">
      <alignment horizontal="center"/>
    </xf>
    <xf numFmtId="49" fontId="51" fillId="0" borderId="89">
      <alignment horizontal="center" vertical="center" wrapText="1"/>
    </xf>
    <xf numFmtId="49" fontId="70" fillId="0" borderId="81">
      <alignment horizontal="left" vertical="center" wrapText="1"/>
    </xf>
    <xf numFmtId="49" fontId="75" fillId="0" borderId="81">
      <alignment horizontal="left" vertical="center" wrapText="1"/>
    </xf>
    <xf numFmtId="49" fontId="70" fillId="0" borderId="81">
      <alignment horizontal="left" vertical="center" wrapText="1"/>
    </xf>
    <xf numFmtId="49" fontId="70" fillId="0" borderId="81">
      <alignment horizontal="left" vertical="center" wrapText="1"/>
    </xf>
    <xf numFmtId="49" fontId="70" fillId="0" borderId="81">
      <alignment horizontal="left" vertical="center" wrapText="1"/>
    </xf>
    <xf numFmtId="0" fontId="62" fillId="0" borderId="85">
      <alignment horizontal="left" vertical="center" wrapText="1"/>
    </xf>
    <xf numFmtId="0" fontId="60" fillId="0" borderId="90">
      <alignment horizontal="center"/>
    </xf>
    <xf numFmtId="0" fontId="61" fillId="0" borderId="0">
      <alignment shrinkToFit="1"/>
    </xf>
    <xf numFmtId="14" fontId="63" fillId="0" borderId="91">
      <alignment horizontal="center"/>
    </xf>
    <xf numFmtId="49" fontId="62" fillId="0" borderId="55">
      <alignment horizontal="left" vertical="center" wrapText="1" indent="2"/>
    </xf>
    <xf numFmtId="49" fontId="61" fillId="0" borderId="55">
      <alignment horizontal="left" vertical="center" wrapText="1" indent="2"/>
    </xf>
    <xf numFmtId="49" fontId="62" fillId="0" borderId="55">
      <alignment horizontal="left" vertical="center" wrapText="1" indent="2"/>
    </xf>
    <xf numFmtId="49" fontId="62" fillId="0" borderId="55">
      <alignment horizontal="left" vertical="center" wrapText="1" indent="2"/>
    </xf>
    <xf numFmtId="49" fontId="62" fillId="0" borderId="55">
      <alignment horizontal="left" vertical="center" wrapText="1" indent="2"/>
    </xf>
    <xf numFmtId="49" fontId="70" fillId="0" borderId="92">
      <alignment horizontal="left" vertical="center" wrapText="1"/>
    </xf>
    <xf numFmtId="0" fontId="60" fillId="0" borderId="67">
      <alignment horizontal="center"/>
    </xf>
    <xf numFmtId="49" fontId="61" fillId="0" borderId="0">
      <alignment horizontal="center" shrinkToFit="1"/>
    </xf>
    <xf numFmtId="0" fontId="63" fillId="0" borderId="30">
      <alignment horizontal="center"/>
    </xf>
    <xf numFmtId="49" fontId="62" fillId="0" borderId="52">
      <alignment horizontal="left" vertical="center" wrapText="1" indent="3"/>
    </xf>
    <xf numFmtId="49" fontId="61" fillId="0" borderId="52">
      <alignment horizontal="left" vertical="center" wrapText="1" indent="3"/>
    </xf>
    <xf numFmtId="49" fontId="62" fillId="0" borderId="52">
      <alignment horizontal="left" vertical="center" wrapText="1" indent="3"/>
    </xf>
    <xf numFmtId="49" fontId="62" fillId="0" borderId="52">
      <alignment horizontal="left" vertical="center" wrapText="1" indent="3"/>
    </xf>
    <xf numFmtId="49" fontId="62" fillId="0" borderId="52">
      <alignment horizontal="left" vertical="center" wrapText="1" indent="3"/>
    </xf>
    <xf numFmtId="49" fontId="62" fillId="0" borderId="93">
      <alignment horizontal="left" vertical="center" wrapText="1"/>
    </xf>
    <xf numFmtId="0" fontId="60" fillId="0" borderId="94"/>
    <xf numFmtId="49" fontId="61" fillId="0" borderId="0">
      <alignment horizontal="center" vertical="top" shrinkToFit="1"/>
    </xf>
    <xf numFmtId="0" fontId="63" fillId="0" borderId="91">
      <alignment horizontal="center"/>
    </xf>
    <xf numFmtId="49" fontId="62" fillId="0" borderId="81">
      <alignment horizontal="left" vertical="center" wrapText="1" indent="3"/>
    </xf>
    <xf numFmtId="49" fontId="61" fillId="0" borderId="81">
      <alignment horizontal="left" vertical="center" wrapText="1" indent="3"/>
    </xf>
    <xf numFmtId="49" fontId="62" fillId="0" borderId="81">
      <alignment horizontal="left" vertical="center" wrapText="1" indent="3"/>
    </xf>
    <xf numFmtId="49" fontId="62" fillId="0" borderId="81">
      <alignment horizontal="left" vertical="center" wrapText="1" indent="3"/>
    </xf>
    <xf numFmtId="49" fontId="62" fillId="0" borderId="81">
      <alignment horizontal="left" vertical="center" wrapText="1" indent="3"/>
    </xf>
    <xf numFmtId="49" fontId="62" fillId="0" borderId="95">
      <alignment horizontal="left" vertical="center" wrapText="1"/>
    </xf>
    <xf numFmtId="0" fontId="60" fillId="0" borderId="96"/>
    <xf numFmtId="0" fontId="66" fillId="0" borderId="0"/>
    <xf numFmtId="0" fontId="51" fillId="0" borderId="91">
      <alignment horizontal="center" vertical="center"/>
    </xf>
    <xf numFmtId="49" fontId="62" fillId="0" borderId="85">
      <alignment horizontal="left" vertical="center" wrapText="1" indent="3"/>
    </xf>
    <xf numFmtId="49" fontId="61" fillId="0" borderId="85">
      <alignment horizontal="left" vertical="center" wrapText="1" indent="3"/>
    </xf>
    <xf numFmtId="49" fontId="62" fillId="0" borderId="85">
      <alignment horizontal="left" vertical="center" wrapText="1" indent="3"/>
    </xf>
    <xf numFmtId="49" fontId="62" fillId="0" borderId="85">
      <alignment horizontal="left" vertical="center" wrapText="1" indent="3"/>
    </xf>
    <xf numFmtId="49" fontId="62" fillId="0" borderId="85">
      <alignment horizontal="left" vertical="center" wrapText="1" indent="3"/>
    </xf>
    <xf numFmtId="49" fontId="65" fillId="0" borderId="97">
      <alignment horizontal="center"/>
    </xf>
    <xf numFmtId="0" fontId="60" fillId="0" borderId="12"/>
    <xf numFmtId="49" fontId="66" fillId="0" borderId="0"/>
    <xf numFmtId="0" fontId="51" fillId="0" borderId="98">
      <alignment horizontal="center" vertical="center"/>
    </xf>
    <xf numFmtId="0" fontId="70" fillId="0" borderId="79">
      <alignment horizontal="left" vertical="center" wrapText="1"/>
    </xf>
    <xf numFmtId="0" fontId="75" fillId="0" borderId="79">
      <alignment horizontal="left" vertical="center" wrapText="1"/>
    </xf>
    <xf numFmtId="0" fontId="70" fillId="0" borderId="79">
      <alignment horizontal="left" vertical="center" wrapText="1"/>
    </xf>
    <xf numFmtId="0" fontId="70" fillId="0" borderId="79">
      <alignment horizontal="left" vertical="center" wrapText="1"/>
    </xf>
    <xf numFmtId="0" fontId="70" fillId="0" borderId="79">
      <alignment horizontal="left" vertical="center" wrapText="1"/>
    </xf>
    <xf numFmtId="49" fontId="65" fillId="0" borderId="99">
      <alignment horizontal="center" vertical="center" wrapText="1"/>
    </xf>
    <xf numFmtId="0" fontId="76" fillId="0" borderId="0">
      <alignment horizontal="center"/>
    </xf>
    <xf numFmtId="49" fontId="61" fillId="0" borderId="90">
      <alignment horizontal="center"/>
    </xf>
    <xf numFmtId="0" fontId="51" fillId="38" borderId="100">
      <alignment horizontal="left"/>
    </xf>
    <xf numFmtId="49" fontId="62" fillId="0" borderId="45">
      <alignment horizontal="left" vertical="center" wrapText="1" indent="3"/>
    </xf>
    <xf numFmtId="49" fontId="61" fillId="0" borderId="45">
      <alignment horizontal="left" vertical="center" wrapText="1" indent="3"/>
    </xf>
    <xf numFmtId="49" fontId="62" fillId="0" borderId="45">
      <alignment horizontal="left" vertical="center" wrapText="1" indent="3"/>
    </xf>
    <xf numFmtId="49" fontId="62" fillId="0" borderId="45">
      <alignment horizontal="left" vertical="center" wrapText="1" indent="3"/>
    </xf>
    <xf numFmtId="49" fontId="62" fillId="0" borderId="45">
      <alignment horizontal="left" vertical="center" wrapText="1" indent="3"/>
    </xf>
    <xf numFmtId="49" fontId="62" fillId="0" borderId="101">
      <alignment horizontal="center" vertical="center" wrapText="1"/>
    </xf>
    <xf numFmtId="0" fontId="77" fillId="0" borderId="22"/>
    <xf numFmtId="4" fontId="61" fillId="0" borderId="67">
      <alignment horizontal="right"/>
    </xf>
    <xf numFmtId="0" fontId="51" fillId="0" borderId="41"/>
    <xf numFmtId="49" fontId="62" fillId="0" borderId="0">
      <alignment horizontal="left" vertical="center" wrapText="1" indent="3"/>
    </xf>
    <xf numFmtId="49" fontId="61" fillId="0" borderId="0">
      <alignment horizontal="left" vertical="center" wrapText="1" indent="3"/>
    </xf>
    <xf numFmtId="49" fontId="62" fillId="0" borderId="0">
      <alignment horizontal="left" vertical="center" wrapText="1" indent="3"/>
    </xf>
    <xf numFmtId="49" fontId="62" fillId="0" borderId="0">
      <alignment horizontal="left" vertical="center" wrapText="1" indent="3"/>
    </xf>
    <xf numFmtId="49" fontId="62" fillId="0" borderId="0">
      <alignment horizontal="left" vertical="center" wrapText="1" indent="3"/>
    </xf>
    <xf numFmtId="49" fontId="62" fillId="0" borderId="64">
      <alignment horizontal="center" vertical="center" wrapText="1"/>
    </xf>
    <xf numFmtId="0" fontId="76" fillId="0" borderId="29">
      <alignment horizontal="center" vertical="center" textRotation="90" wrapText="1"/>
    </xf>
    <xf numFmtId="49" fontId="61" fillId="0" borderId="67">
      <alignment horizontal="center"/>
    </xf>
    <xf numFmtId="0" fontId="51" fillId="0" borderId="102"/>
    <xf numFmtId="49" fontId="62" fillId="0" borderId="39">
      <alignment horizontal="left" vertical="center" wrapText="1" indent="3"/>
    </xf>
    <xf numFmtId="49" fontId="61" fillId="0" borderId="39">
      <alignment horizontal="left" vertical="center" wrapText="1" indent="3"/>
    </xf>
    <xf numFmtId="49" fontId="62" fillId="0" borderId="39">
      <alignment horizontal="left" vertical="center" wrapText="1" indent="3"/>
    </xf>
    <xf numFmtId="49" fontId="62" fillId="0" borderId="39">
      <alignment horizontal="left" vertical="center" wrapText="1" indent="3"/>
    </xf>
    <xf numFmtId="49" fontId="62" fillId="0" borderId="39">
      <alignment horizontal="left" vertical="center" wrapText="1" indent="3"/>
    </xf>
    <xf numFmtId="49" fontId="62" fillId="0" borderId="99">
      <alignment horizontal="center" vertical="center" wrapText="1"/>
    </xf>
    <xf numFmtId="0" fontId="77" fillId="0" borderId="27">
      <alignment textRotation="90"/>
    </xf>
    <xf numFmtId="0" fontId="76" fillId="0" borderId="0">
      <alignment horizontal="center"/>
    </xf>
    <xf numFmtId="0" fontId="19" fillId="0" borderId="41"/>
    <xf numFmtId="49" fontId="70" fillId="0" borderId="79">
      <alignment horizontal="left" vertical="center" wrapText="1"/>
    </xf>
    <xf numFmtId="49" fontId="75" fillId="0" borderId="79">
      <alignment horizontal="left" vertical="center" wrapText="1"/>
    </xf>
    <xf numFmtId="49" fontId="70" fillId="0" borderId="79">
      <alignment horizontal="left" vertical="center" wrapText="1"/>
    </xf>
    <xf numFmtId="49" fontId="70" fillId="0" borderId="79">
      <alignment horizontal="left" vertical="center" wrapText="1"/>
    </xf>
    <xf numFmtId="49" fontId="70" fillId="0" borderId="79">
      <alignment horizontal="left" vertical="center" wrapText="1"/>
    </xf>
    <xf numFmtId="49" fontId="62" fillId="0" borderId="45">
      <alignment horizontal="center" vertical="center" wrapText="1"/>
    </xf>
    <xf numFmtId="0" fontId="77" fillId="0" borderId="27"/>
    <xf numFmtId="0" fontId="77" fillId="0" borderId="22"/>
    <xf numFmtId="0" fontId="68" fillId="0" borderId="41"/>
    <xf numFmtId="0" fontId="62" fillId="0" borderId="81">
      <alignment horizontal="left" vertical="center" wrapText="1"/>
    </xf>
    <xf numFmtId="0" fontId="61" fillId="0" borderId="81">
      <alignment horizontal="left" vertical="center" wrapText="1"/>
    </xf>
    <xf numFmtId="0" fontId="62" fillId="0" borderId="81">
      <alignment horizontal="left" vertical="center" wrapText="1"/>
    </xf>
    <xf numFmtId="0" fontId="62" fillId="0" borderId="81">
      <alignment horizontal="left" vertical="center" wrapText="1"/>
    </xf>
    <xf numFmtId="0" fontId="62" fillId="0" borderId="81">
      <alignment horizontal="left" vertical="center" wrapText="1"/>
    </xf>
    <xf numFmtId="49" fontId="62" fillId="0" borderId="0">
      <alignment horizontal="center" vertical="center" wrapText="1"/>
    </xf>
    <xf numFmtId="0" fontId="76" fillId="0" borderId="29">
      <alignment horizontal="center" vertical="center" textRotation="90"/>
    </xf>
    <xf numFmtId="0" fontId="76" fillId="0" borderId="29">
      <alignment horizontal="center" vertical="center" textRotation="90" wrapText="1"/>
    </xf>
    <xf numFmtId="0" fontId="61" fillId="0" borderId="85">
      <alignment horizontal="left" vertical="center" wrapText="1"/>
    </xf>
    <xf numFmtId="0" fontId="62" fillId="0" borderId="85">
      <alignment horizontal="left" vertical="center" wrapText="1"/>
    </xf>
    <xf numFmtId="0" fontId="62" fillId="0" borderId="85">
      <alignment horizontal="left" vertical="center" wrapText="1"/>
    </xf>
    <xf numFmtId="0" fontId="62" fillId="0" borderId="85">
      <alignment horizontal="left" vertical="center" wrapText="1"/>
    </xf>
    <xf numFmtId="49" fontId="62" fillId="0" borderId="39">
      <alignment horizontal="center" vertical="center" wrapText="1"/>
    </xf>
    <xf numFmtId="0" fontId="77" fillId="0" borderId="0"/>
    <xf numFmtId="0" fontId="77" fillId="0" borderId="84">
      <alignment textRotation="90"/>
    </xf>
    <xf numFmtId="49" fontId="75" fillId="0" borderId="92">
      <alignment horizontal="left" vertical="center" wrapText="1"/>
    </xf>
    <xf numFmtId="49" fontId="70" fillId="0" borderId="92">
      <alignment horizontal="left" vertical="center" wrapText="1"/>
    </xf>
    <xf numFmtId="49" fontId="70" fillId="0" borderId="92">
      <alignment horizontal="left" vertical="center" wrapText="1"/>
    </xf>
    <xf numFmtId="49" fontId="70" fillId="0" borderId="92">
      <alignment horizontal="left" vertical="center" wrapText="1"/>
    </xf>
    <xf numFmtId="49" fontId="65" fillId="0" borderId="97">
      <alignment horizontal="center" vertical="center" wrapText="1"/>
    </xf>
    <xf numFmtId="0" fontId="77" fillId="0" borderId="28">
      <alignment horizontal="center" vertical="center" wrapText="1"/>
    </xf>
    <xf numFmtId="0" fontId="76" fillId="0" borderId="29">
      <alignment horizontal="center" vertical="center" textRotation="90"/>
    </xf>
    <xf numFmtId="49" fontId="61" fillId="0" borderId="93">
      <alignment horizontal="left" vertical="center" wrapText="1"/>
    </xf>
    <xf numFmtId="49" fontId="62" fillId="0" borderId="93">
      <alignment horizontal="left" vertical="center" wrapText="1"/>
    </xf>
    <xf numFmtId="49" fontId="62" fillId="0" borderId="93">
      <alignment horizontal="left" vertical="center" wrapText="1"/>
    </xf>
    <xf numFmtId="49" fontId="62" fillId="0" borderId="93">
      <alignment horizontal="left" vertical="center" wrapText="1"/>
    </xf>
    <xf numFmtId="49" fontId="62" fillId="0" borderId="103">
      <alignment horizontal="center" vertical="center" wrapText="1"/>
    </xf>
    <xf numFmtId="0" fontId="77" fillId="0" borderId="28">
      <alignment horizontal="center" vertical="center" wrapText="1"/>
    </xf>
    <xf numFmtId="0" fontId="77" fillId="0" borderId="0"/>
    <xf numFmtId="49" fontId="61" fillId="0" borderId="95">
      <alignment horizontal="left" vertical="center" wrapText="1"/>
    </xf>
    <xf numFmtId="49" fontId="62" fillId="0" borderId="95">
      <alignment horizontal="left" vertical="center" wrapText="1"/>
    </xf>
    <xf numFmtId="49" fontId="62" fillId="0" borderId="95">
      <alignment horizontal="left" vertical="center" wrapText="1"/>
    </xf>
    <xf numFmtId="49" fontId="62" fillId="0" borderId="95">
      <alignment horizontal="left" vertical="center" wrapText="1"/>
    </xf>
    <xf numFmtId="0" fontId="27" fillId="0" borderId="59"/>
    <xf numFmtId="0" fontId="76" fillId="0" borderId="104"/>
    <xf numFmtId="0" fontId="77" fillId="0" borderId="28">
      <alignment horizontal="center" vertical="center" wrapText="1"/>
    </xf>
    <xf numFmtId="49" fontId="66" fillId="0" borderId="97">
      <alignment horizontal="center"/>
    </xf>
    <xf numFmtId="0" fontId="77" fillId="0" borderId="28">
      <alignment horizontal="center" vertical="center" wrapText="1"/>
    </xf>
    <xf numFmtId="49" fontId="65" fillId="0" borderId="97">
      <alignment horizontal="center"/>
    </xf>
    <xf numFmtId="49" fontId="65" fillId="0" borderId="97">
      <alignment horizontal="center"/>
    </xf>
    <xf numFmtId="49" fontId="65" fillId="0" borderId="97">
      <alignment horizontal="center"/>
    </xf>
    <xf numFmtId="0" fontId="62" fillId="0" borderId="97">
      <alignment horizontal="center" vertical="center"/>
    </xf>
    <xf numFmtId="0" fontId="78" fillId="0" borderId="105">
      <alignment horizontal="left" vertical="center" wrapText="1"/>
    </xf>
    <xf numFmtId="49" fontId="77" fillId="0" borderId="28">
      <alignment horizontal="center" vertical="center" wrapText="1"/>
    </xf>
    <xf numFmtId="49" fontId="66" fillId="0" borderId="99">
      <alignment horizontal="center" vertical="center" wrapText="1"/>
    </xf>
    <xf numFmtId="49" fontId="77" fillId="0" borderId="28">
      <alignment horizontal="center" vertical="center" wrapText="1"/>
    </xf>
    <xf numFmtId="49" fontId="65" fillId="0" borderId="99">
      <alignment horizontal="center" vertical="center" wrapText="1"/>
    </xf>
    <xf numFmtId="49" fontId="65" fillId="0" borderId="99">
      <alignment horizontal="center" vertical="center" wrapText="1"/>
    </xf>
    <xf numFmtId="49" fontId="65" fillId="0" borderId="99">
      <alignment horizontal="center" vertical="center" wrapText="1"/>
    </xf>
    <xf numFmtId="0" fontId="62" fillId="0" borderId="101">
      <alignment horizontal="center" vertical="center"/>
    </xf>
    <xf numFmtId="0" fontId="77" fillId="0" borderId="106">
      <alignment horizontal="left" vertical="center" wrapText="1" indent="2"/>
    </xf>
    <xf numFmtId="0" fontId="76" fillId="0" borderId="104"/>
    <xf numFmtId="49" fontId="61" fillId="0" borderId="101">
      <alignment horizontal="center" vertical="center" wrapText="1"/>
    </xf>
    <xf numFmtId="49" fontId="62" fillId="0" borderId="101">
      <alignment horizontal="center" vertical="center" wrapText="1"/>
    </xf>
    <xf numFmtId="49" fontId="62" fillId="0" borderId="101">
      <alignment horizontal="center" vertical="center" wrapText="1"/>
    </xf>
    <xf numFmtId="49" fontId="62" fillId="0" borderId="101">
      <alignment horizontal="center" vertical="center" wrapText="1"/>
    </xf>
    <xf numFmtId="0" fontId="62" fillId="0" borderId="64">
      <alignment horizontal="center" vertical="center"/>
    </xf>
    <xf numFmtId="0" fontId="77" fillId="0" borderId="75">
      <alignment horizontal="left" vertical="center" wrapText="1" indent="3"/>
    </xf>
    <xf numFmtId="49" fontId="78" fillId="0" borderId="105">
      <alignment horizontal="left" vertical="center" wrapText="1"/>
    </xf>
    <xf numFmtId="49" fontId="61" fillId="0" borderId="64">
      <alignment horizontal="center" vertical="center" wrapText="1"/>
    </xf>
    <xf numFmtId="49" fontId="62" fillId="0" borderId="64">
      <alignment horizontal="center" vertical="center" wrapText="1"/>
    </xf>
    <xf numFmtId="49" fontId="62" fillId="0" borderId="64">
      <alignment horizontal="center" vertical="center" wrapText="1"/>
    </xf>
    <xf numFmtId="49" fontId="62" fillId="0" borderId="64">
      <alignment horizontal="center" vertical="center" wrapText="1"/>
    </xf>
    <xf numFmtId="0" fontId="62" fillId="0" borderId="99">
      <alignment horizontal="center" vertical="center"/>
    </xf>
    <xf numFmtId="0" fontId="77" fillId="0" borderId="105">
      <alignment horizontal="left" vertical="center" wrapText="1" indent="3"/>
    </xf>
    <xf numFmtId="49" fontId="77" fillId="0" borderId="106">
      <alignment horizontal="left" vertical="center" wrapText="1" indent="2"/>
    </xf>
    <xf numFmtId="49" fontId="61" fillId="0" borderId="99">
      <alignment horizontal="center" vertical="center" wrapText="1"/>
    </xf>
    <xf numFmtId="49" fontId="62" fillId="0" borderId="99">
      <alignment horizontal="center" vertical="center" wrapText="1"/>
    </xf>
    <xf numFmtId="49" fontId="62" fillId="0" borderId="99">
      <alignment horizontal="center" vertical="center" wrapText="1"/>
    </xf>
    <xf numFmtId="49" fontId="62" fillId="0" borderId="99">
      <alignment horizontal="center" vertical="center" wrapText="1"/>
    </xf>
    <xf numFmtId="49" fontId="62" fillId="0" borderId="47">
      <alignment horizontal="center" vertical="center"/>
    </xf>
    <xf numFmtId="0" fontId="77" fillId="0" borderId="107">
      <alignment horizontal="left" vertical="center" wrapText="1" indent="3"/>
    </xf>
    <xf numFmtId="49" fontId="77" fillId="0" borderId="75">
      <alignment horizontal="left" vertical="center" wrapText="1" indent="3"/>
    </xf>
    <xf numFmtId="49" fontId="61" fillId="0" borderId="45">
      <alignment horizontal="center" vertical="center" wrapText="1"/>
    </xf>
    <xf numFmtId="49" fontId="62" fillId="0" borderId="45">
      <alignment horizontal="center" vertical="center" wrapText="1"/>
    </xf>
    <xf numFmtId="49" fontId="62" fillId="0" borderId="45">
      <alignment horizontal="center" vertical="center" wrapText="1"/>
    </xf>
    <xf numFmtId="49" fontId="62" fillId="0" borderId="45">
      <alignment horizontal="center" vertical="center" wrapText="1"/>
    </xf>
    <xf numFmtId="49" fontId="62" fillId="0" borderId="61">
      <alignment horizontal="center" vertical="center"/>
    </xf>
    <xf numFmtId="0" fontId="78" fillId="0" borderId="104">
      <alignment horizontal="left" vertical="center" wrapText="1"/>
    </xf>
    <xf numFmtId="49" fontId="77" fillId="0" borderId="105">
      <alignment horizontal="left" vertical="center" wrapText="1" indent="3"/>
    </xf>
    <xf numFmtId="49" fontId="61" fillId="0" borderId="0">
      <alignment horizontal="center" vertical="center" wrapText="1"/>
    </xf>
    <xf numFmtId="49" fontId="62" fillId="0" borderId="0">
      <alignment horizontal="center" vertical="center" wrapText="1"/>
    </xf>
    <xf numFmtId="49" fontId="62" fillId="0" borderId="0">
      <alignment horizontal="center" vertical="center" wrapText="1"/>
    </xf>
    <xf numFmtId="49" fontId="62" fillId="0" borderId="0">
      <alignment horizontal="center" vertical="center" wrapText="1"/>
    </xf>
    <xf numFmtId="49" fontId="62" fillId="0" borderId="46">
      <alignment horizontal="center" vertical="center"/>
    </xf>
    <xf numFmtId="0" fontId="77" fillId="0" borderId="84">
      <alignment horizontal="left" vertical="center" wrapText="1" indent="3"/>
    </xf>
    <xf numFmtId="49" fontId="77" fillId="0" borderId="107">
      <alignment horizontal="left" vertical="center" wrapText="1" indent="3"/>
    </xf>
    <xf numFmtId="49" fontId="61" fillId="0" borderId="39">
      <alignment horizontal="center" vertical="center" wrapText="1"/>
    </xf>
    <xf numFmtId="49" fontId="62" fillId="0" borderId="39">
      <alignment horizontal="center" vertical="center" wrapText="1"/>
    </xf>
    <xf numFmtId="49" fontId="62" fillId="0" borderId="39">
      <alignment horizontal="center" vertical="center" wrapText="1"/>
    </xf>
    <xf numFmtId="49" fontId="62" fillId="0" borderId="39">
      <alignment horizontal="center" vertical="center" wrapText="1"/>
    </xf>
    <xf numFmtId="49" fontId="62" fillId="0" borderId="30">
      <alignment horizontal="center" vertical="center"/>
    </xf>
    <xf numFmtId="0" fontId="77" fillId="0" borderId="22">
      <alignment horizontal="left" vertical="center" wrapText="1" indent="3"/>
    </xf>
    <xf numFmtId="0" fontId="78" fillId="0" borderId="104">
      <alignment horizontal="left" vertical="center" wrapText="1"/>
    </xf>
    <xf numFmtId="49" fontId="66" fillId="0" borderId="97">
      <alignment horizontal="center" vertical="center" wrapText="1"/>
    </xf>
    <xf numFmtId="49" fontId="65" fillId="0" borderId="97">
      <alignment horizontal="center" vertical="center" wrapText="1"/>
    </xf>
    <xf numFmtId="49" fontId="65" fillId="0" borderId="97">
      <alignment horizontal="center" vertical="center" wrapText="1"/>
    </xf>
    <xf numFmtId="49" fontId="65" fillId="0" borderId="97">
      <alignment horizontal="center" vertical="center" wrapText="1"/>
    </xf>
    <xf numFmtId="49" fontId="62" fillId="0" borderId="39">
      <alignment horizontal="center"/>
    </xf>
    <xf numFmtId="0" fontId="78" fillId="0" borderId="104">
      <alignment horizontal="left" vertical="center" wrapText="1"/>
    </xf>
    <xf numFmtId="49" fontId="77" fillId="0" borderId="84">
      <alignment horizontal="left" vertical="center" wrapText="1" indent="3"/>
    </xf>
    <xf numFmtId="49" fontId="61" fillId="0" borderId="103">
      <alignment horizontal="center" vertical="center" wrapText="1"/>
    </xf>
    <xf numFmtId="49" fontId="62" fillId="0" borderId="103">
      <alignment horizontal="center" vertical="center" wrapText="1"/>
    </xf>
    <xf numFmtId="49" fontId="62" fillId="0" borderId="103">
      <alignment horizontal="center" vertical="center" wrapText="1"/>
    </xf>
    <xf numFmtId="49" fontId="62" fillId="0" borderId="103">
      <alignment horizontal="center" vertical="center" wrapText="1"/>
    </xf>
    <xf numFmtId="0" fontId="62" fillId="0" borderId="45">
      <alignment horizontal="center"/>
    </xf>
    <xf numFmtId="0" fontId="77" fillId="0" borderId="108">
      <alignment horizontal="center" vertical="center" wrapText="1"/>
    </xf>
    <xf numFmtId="49" fontId="77" fillId="0" borderId="22">
      <alignment horizontal="left" vertical="center" wrapText="1" indent="3"/>
    </xf>
    <xf numFmtId="0" fontId="19" fillId="0" borderId="59"/>
    <xf numFmtId="0" fontId="27" fillId="0" borderId="59"/>
    <xf numFmtId="0" fontId="27" fillId="0" borderId="59"/>
    <xf numFmtId="0" fontId="27" fillId="0" borderId="59"/>
    <xf numFmtId="0" fontId="62" fillId="0" borderId="0">
      <alignment horizontal="center"/>
    </xf>
    <xf numFmtId="0" fontId="76" fillId="0" borderId="109">
      <alignment horizontal="center"/>
    </xf>
    <xf numFmtId="49" fontId="78" fillId="0" borderId="104">
      <alignment horizontal="left" vertical="center" wrapText="1"/>
    </xf>
    <xf numFmtId="0" fontId="61" fillId="0" borderId="97">
      <alignment horizontal="center" vertical="center"/>
    </xf>
    <xf numFmtId="0" fontId="62" fillId="0" borderId="97">
      <alignment horizontal="center" vertical="center"/>
    </xf>
    <xf numFmtId="0" fontId="62" fillId="0" borderId="97">
      <alignment horizontal="center" vertical="center"/>
    </xf>
    <xf numFmtId="0" fontId="62" fillId="0" borderId="97">
      <alignment horizontal="center" vertical="center"/>
    </xf>
    <xf numFmtId="49" fontId="62" fillId="0" borderId="39"/>
    <xf numFmtId="0" fontId="76" fillId="0" borderId="110">
      <alignment horizontal="center" vertical="center" wrapText="1"/>
    </xf>
    <xf numFmtId="49" fontId="77" fillId="0" borderId="108">
      <alignment horizontal="center" vertical="center" wrapText="1"/>
    </xf>
    <xf numFmtId="0" fontId="61" fillId="0" borderId="101">
      <alignment horizontal="center" vertical="center"/>
    </xf>
    <xf numFmtId="0" fontId="62" fillId="0" borderId="101">
      <alignment horizontal="center" vertical="center"/>
    </xf>
    <xf numFmtId="0" fontId="62" fillId="0" borderId="101">
      <alignment horizontal="center" vertical="center"/>
    </xf>
    <xf numFmtId="0" fontId="62" fillId="0" borderId="101">
      <alignment horizontal="center" vertical="center"/>
    </xf>
    <xf numFmtId="0" fontId="62" fillId="0" borderId="30">
      <alignment horizontal="center" vertical="top"/>
    </xf>
    <xf numFmtId="0" fontId="77" fillId="0" borderId="44">
      <alignment horizontal="center" vertical="center" wrapText="1"/>
    </xf>
    <xf numFmtId="49" fontId="76" fillId="0" borderId="109">
      <alignment horizontal="center"/>
    </xf>
    <xf numFmtId="0" fontId="61" fillId="0" borderId="64">
      <alignment horizontal="center" vertical="center"/>
    </xf>
    <xf numFmtId="0" fontId="62" fillId="0" borderId="64">
      <alignment horizontal="center" vertical="center"/>
    </xf>
    <xf numFmtId="0" fontId="62" fillId="0" borderId="64">
      <alignment horizontal="center" vertical="center"/>
    </xf>
    <xf numFmtId="0" fontId="62" fillId="0" borderId="64">
      <alignment horizontal="center" vertical="center"/>
    </xf>
    <xf numFmtId="49" fontId="62" fillId="0" borderId="30">
      <alignment horizontal="center" vertical="top" wrapText="1"/>
    </xf>
    <xf numFmtId="0" fontId="77" fillId="0" borderId="43">
      <alignment horizontal="center" vertical="center" wrapText="1"/>
    </xf>
    <xf numFmtId="49" fontId="76" fillId="0" borderId="110">
      <alignment horizontal="center" vertical="center" wrapText="1"/>
    </xf>
    <xf numFmtId="0" fontId="61" fillId="0" borderId="99">
      <alignment horizontal="center" vertical="center"/>
    </xf>
    <xf numFmtId="0" fontId="62" fillId="0" borderId="99">
      <alignment horizontal="center" vertical="center"/>
    </xf>
    <xf numFmtId="0" fontId="62" fillId="0" borderId="99">
      <alignment horizontal="center" vertical="center"/>
    </xf>
    <xf numFmtId="0" fontId="62" fillId="0" borderId="99">
      <alignment horizontal="center" vertical="center"/>
    </xf>
    <xf numFmtId="0" fontId="62" fillId="0" borderId="61"/>
    <xf numFmtId="0" fontId="77" fillId="0" borderId="110">
      <alignment horizontal="center" vertical="center" wrapText="1"/>
    </xf>
    <xf numFmtId="49" fontId="77" fillId="0" borderId="44">
      <alignment horizontal="center" vertical="center" wrapText="1"/>
    </xf>
    <xf numFmtId="49" fontId="61" fillId="0" borderId="47">
      <alignment horizontal="center" vertical="center"/>
    </xf>
    <xf numFmtId="49" fontId="77" fillId="0" borderId="44">
      <alignment horizontal="center" vertical="center" wrapText="1"/>
    </xf>
    <xf numFmtId="49" fontId="62" fillId="0" borderId="47">
      <alignment horizontal="center" vertical="center"/>
    </xf>
    <xf numFmtId="49" fontId="62" fillId="0" borderId="47">
      <alignment horizontal="center" vertical="center"/>
    </xf>
    <xf numFmtId="49" fontId="62" fillId="0" borderId="47">
      <alignment horizontal="center" vertical="center"/>
    </xf>
    <xf numFmtId="4" fontId="62" fillId="0" borderId="45">
      <alignment horizontal="right"/>
    </xf>
    <xf numFmtId="0" fontId="77" fillId="0" borderId="111">
      <alignment horizontal="center" vertical="center" wrapText="1"/>
    </xf>
    <xf numFmtId="49" fontId="77" fillId="0" borderId="43">
      <alignment horizontal="center" vertical="center" wrapText="1"/>
    </xf>
    <xf numFmtId="49" fontId="61" fillId="0" borderId="61">
      <alignment horizontal="center" vertical="center"/>
    </xf>
    <xf numFmtId="49" fontId="62" fillId="0" borderId="61">
      <alignment horizontal="center" vertical="center"/>
    </xf>
    <xf numFmtId="49" fontId="62" fillId="0" borderId="61">
      <alignment horizontal="center" vertical="center"/>
    </xf>
    <xf numFmtId="49" fontId="62" fillId="0" borderId="61">
      <alignment horizontal="center" vertical="center"/>
    </xf>
    <xf numFmtId="4" fontId="62" fillId="0" borderId="0">
      <alignment horizontal="right" shrinkToFit="1"/>
    </xf>
    <xf numFmtId="0" fontId="77" fillId="0" borderId="7">
      <alignment horizontal="center" vertical="center" wrapText="1"/>
    </xf>
    <xf numFmtId="49" fontId="77" fillId="0" borderId="110">
      <alignment horizontal="center" vertical="center" wrapText="1"/>
    </xf>
    <xf numFmtId="49" fontId="61" fillId="0" borderId="46">
      <alignment horizontal="center" vertical="center"/>
    </xf>
    <xf numFmtId="49" fontId="62" fillId="0" borderId="46">
      <alignment horizontal="center" vertical="center"/>
    </xf>
    <xf numFmtId="49" fontId="62" fillId="0" borderId="46">
      <alignment horizontal="center" vertical="center"/>
    </xf>
    <xf numFmtId="49" fontId="62" fillId="0" borderId="46">
      <alignment horizontal="center" vertical="center"/>
    </xf>
    <xf numFmtId="4" fontId="62" fillId="0" borderId="39">
      <alignment horizontal="right"/>
    </xf>
    <xf numFmtId="0" fontId="77" fillId="0" borderId="22">
      <alignment horizontal="center" vertical="center" wrapText="1"/>
    </xf>
    <xf numFmtId="49" fontId="77" fillId="0" borderId="111">
      <alignment horizontal="center" vertical="center" wrapText="1"/>
    </xf>
    <xf numFmtId="49" fontId="61" fillId="0" borderId="30">
      <alignment horizontal="center" vertical="center"/>
    </xf>
    <xf numFmtId="49" fontId="62" fillId="0" borderId="30">
      <alignment horizontal="center" vertical="center"/>
    </xf>
    <xf numFmtId="49" fontId="62" fillId="0" borderId="30">
      <alignment horizontal="center" vertical="center"/>
    </xf>
    <xf numFmtId="49" fontId="62" fillId="0" borderId="30">
      <alignment horizontal="center" vertical="center"/>
    </xf>
    <xf numFmtId="4" fontId="62" fillId="0" borderId="88">
      <alignment horizontal="right"/>
    </xf>
    <xf numFmtId="0" fontId="76" fillId="0" borderId="109">
      <alignment horizontal="center" vertical="center" wrapText="1"/>
    </xf>
    <xf numFmtId="49" fontId="77" fillId="0" borderId="7">
      <alignment horizontal="center" vertical="center" wrapText="1"/>
    </xf>
    <xf numFmtId="49" fontId="61" fillId="0" borderId="39">
      <alignment horizontal="center"/>
    </xf>
    <xf numFmtId="49" fontId="62" fillId="0" borderId="39">
      <alignment horizontal="center"/>
    </xf>
    <xf numFmtId="49" fontId="62" fillId="0" borderId="39">
      <alignment horizontal="center"/>
    </xf>
    <xf numFmtId="49" fontId="62" fillId="0" borderId="39">
      <alignment horizontal="center"/>
    </xf>
    <xf numFmtId="0" fontId="62" fillId="0" borderId="45"/>
    <xf numFmtId="0" fontId="76" fillId="0" borderId="28">
      <alignment horizontal="center" vertical="center"/>
    </xf>
    <xf numFmtId="49" fontId="77" fillId="0" borderId="22">
      <alignment horizontal="center" vertical="center" wrapText="1"/>
    </xf>
    <xf numFmtId="0" fontId="61" fillId="0" borderId="45">
      <alignment horizontal="center"/>
    </xf>
    <xf numFmtId="0" fontId="62" fillId="0" borderId="45">
      <alignment horizontal="center"/>
    </xf>
    <xf numFmtId="0" fontId="62" fillId="0" borderId="45">
      <alignment horizontal="center"/>
    </xf>
    <xf numFmtId="0" fontId="62" fillId="0" borderId="45">
      <alignment horizontal="center"/>
    </xf>
    <xf numFmtId="0" fontId="62" fillId="0" borderId="30">
      <alignment horizontal="center" vertical="top" wrapText="1"/>
    </xf>
    <xf numFmtId="0" fontId="77" fillId="0" borderId="112">
      <alignment horizontal="right" shrinkToFit="1"/>
    </xf>
    <xf numFmtId="49" fontId="76" fillId="0" borderId="109">
      <alignment horizontal="center" vertical="center" wrapText="1"/>
    </xf>
    <xf numFmtId="0" fontId="61" fillId="0" borderId="0">
      <alignment horizontal="center"/>
    </xf>
    <xf numFmtId="0" fontId="62" fillId="0" borderId="0">
      <alignment horizontal="center"/>
    </xf>
    <xf numFmtId="0" fontId="62" fillId="0" borderId="0">
      <alignment horizontal="center"/>
    </xf>
    <xf numFmtId="0" fontId="62" fillId="0" borderId="0">
      <alignment horizontal="center"/>
    </xf>
    <xf numFmtId="0" fontId="62" fillId="0" borderId="39">
      <alignment horizontal="center"/>
    </xf>
    <xf numFmtId="0" fontId="77" fillId="0" borderId="28">
      <alignment horizontal="right" shrinkToFit="1"/>
    </xf>
    <xf numFmtId="0" fontId="77" fillId="0" borderId="59"/>
    <xf numFmtId="49" fontId="61" fillId="0" borderId="39"/>
    <xf numFmtId="49" fontId="62" fillId="0" borderId="39"/>
    <xf numFmtId="49" fontId="62" fillId="0" borderId="39"/>
    <xf numFmtId="49" fontId="62" fillId="0" borderId="39"/>
    <xf numFmtId="49" fontId="62" fillId="0" borderId="45">
      <alignment horizontal="center"/>
    </xf>
    <xf numFmtId="0" fontId="77" fillId="0" borderId="113"/>
    <xf numFmtId="0" fontId="76" fillId="0" borderId="28">
      <alignment horizontal="center" vertical="center"/>
    </xf>
    <xf numFmtId="0" fontId="61" fillId="0" borderId="30">
      <alignment horizontal="center" vertical="top"/>
    </xf>
    <xf numFmtId="0" fontId="76" fillId="0" borderId="28">
      <alignment horizontal="center" vertical="center"/>
    </xf>
    <xf numFmtId="0" fontId="62" fillId="0" borderId="30">
      <alignment horizontal="center" vertical="top"/>
    </xf>
    <xf numFmtId="0" fontId="62" fillId="0" borderId="30">
      <alignment horizontal="center" vertical="top"/>
    </xf>
    <xf numFmtId="0" fontId="62" fillId="0" borderId="30">
      <alignment horizontal="center" vertical="top"/>
    </xf>
    <xf numFmtId="49" fontId="62" fillId="0" borderId="0">
      <alignment horizontal="left"/>
    </xf>
    <xf numFmtId="0" fontId="77" fillId="0" borderId="54">
      <alignment horizontal="right" shrinkToFit="1"/>
    </xf>
    <xf numFmtId="4" fontId="77" fillId="0" borderId="112">
      <alignment horizontal="right"/>
    </xf>
    <xf numFmtId="49" fontId="61" fillId="0" borderId="30">
      <alignment horizontal="center" vertical="top" wrapText="1"/>
    </xf>
    <xf numFmtId="49" fontId="62" fillId="0" borderId="30">
      <alignment horizontal="center" vertical="top" wrapText="1"/>
    </xf>
    <xf numFmtId="49" fontId="62" fillId="0" borderId="30">
      <alignment horizontal="center" vertical="top" wrapText="1"/>
    </xf>
    <xf numFmtId="49" fontId="62" fillId="0" borderId="30">
      <alignment horizontal="center" vertical="top" wrapText="1"/>
    </xf>
    <xf numFmtId="4" fontId="62" fillId="0" borderId="61">
      <alignment horizontal="right"/>
    </xf>
    <xf numFmtId="0" fontId="77" fillId="0" borderId="108">
      <alignment horizontal="right" shrinkToFit="1"/>
    </xf>
    <xf numFmtId="4" fontId="77" fillId="0" borderId="28">
      <alignment horizontal="right"/>
    </xf>
    <xf numFmtId="0" fontId="61" fillId="0" borderId="61"/>
    <xf numFmtId="4" fontId="77" fillId="0" borderId="28">
      <alignment horizontal="right"/>
    </xf>
    <xf numFmtId="0" fontId="62" fillId="0" borderId="61"/>
    <xf numFmtId="0" fontId="62" fillId="0" borderId="61"/>
    <xf numFmtId="0" fontId="62" fillId="0" borderId="61"/>
    <xf numFmtId="0" fontId="62" fillId="0" borderId="30">
      <alignment horizontal="center" vertical="top"/>
    </xf>
    <xf numFmtId="0" fontId="77" fillId="0" borderId="7">
      <alignment horizontal="right" shrinkToFit="1"/>
    </xf>
    <xf numFmtId="0" fontId="77" fillId="0" borderId="113"/>
    <xf numFmtId="4" fontId="61" fillId="0" borderId="45">
      <alignment horizontal="right"/>
    </xf>
    <xf numFmtId="4" fontId="62" fillId="0" borderId="45">
      <alignment horizontal="right"/>
    </xf>
    <xf numFmtId="4" fontId="62" fillId="0" borderId="45">
      <alignment horizontal="right"/>
    </xf>
    <xf numFmtId="4" fontId="62" fillId="0" borderId="45">
      <alignment horizontal="right"/>
    </xf>
    <xf numFmtId="4" fontId="62" fillId="0" borderId="114">
      <alignment horizontal="right"/>
    </xf>
    <xf numFmtId="0" fontId="77" fillId="0" borderId="28">
      <alignment horizontal="center" vertical="center" wrapText="1"/>
    </xf>
    <xf numFmtId="4" fontId="77" fillId="0" borderId="54">
      <alignment horizontal="right"/>
    </xf>
    <xf numFmtId="4" fontId="61" fillId="0" borderId="0">
      <alignment horizontal="right" shrinkToFit="1"/>
    </xf>
    <xf numFmtId="4" fontId="62" fillId="0" borderId="0">
      <alignment horizontal="right" shrinkToFit="1"/>
    </xf>
    <xf numFmtId="4" fontId="62" fillId="0" borderId="0">
      <alignment horizontal="right" shrinkToFit="1"/>
    </xf>
    <xf numFmtId="4" fontId="62" fillId="0" borderId="0">
      <alignment horizontal="right" shrinkToFit="1"/>
    </xf>
    <xf numFmtId="0" fontId="62" fillId="0" borderId="114"/>
    <xf numFmtId="0" fontId="77" fillId="0" borderId="7"/>
    <xf numFmtId="4" fontId="77" fillId="0" borderId="108">
      <alignment horizontal="right"/>
    </xf>
    <xf numFmtId="4" fontId="61" fillId="0" borderId="39">
      <alignment horizontal="right"/>
    </xf>
    <xf numFmtId="4" fontId="62" fillId="0" borderId="39">
      <alignment horizontal="right"/>
    </xf>
    <xf numFmtId="4" fontId="62" fillId="0" borderId="39">
      <alignment horizontal="right"/>
    </xf>
    <xf numFmtId="4" fontId="62" fillId="0" borderId="39">
      <alignment horizontal="right"/>
    </xf>
    <xf numFmtId="4" fontId="62" fillId="0" borderId="115">
      <alignment horizontal="right"/>
    </xf>
    <xf numFmtId="0" fontId="77" fillId="0" borderId="0">
      <alignment horizontal="right"/>
    </xf>
    <xf numFmtId="4" fontId="77" fillId="0" borderId="7">
      <alignment horizontal="right" shrinkToFit="1"/>
    </xf>
    <xf numFmtId="4" fontId="61" fillId="0" borderId="88">
      <alignment horizontal="right"/>
    </xf>
    <xf numFmtId="4" fontId="62" fillId="0" borderId="88">
      <alignment horizontal="right"/>
    </xf>
    <xf numFmtId="4" fontId="62" fillId="0" borderId="88">
      <alignment horizontal="right"/>
    </xf>
    <xf numFmtId="4" fontId="62" fillId="0" borderId="88">
      <alignment horizontal="right"/>
    </xf>
    <xf numFmtId="0" fontId="76" fillId="0" borderId="63">
      <alignment horizontal="center" vertical="center"/>
    </xf>
    <xf numFmtId="0" fontId="77" fillId="0" borderId="28">
      <alignment horizontal="center" vertical="center" wrapText="1"/>
    </xf>
    <xf numFmtId="0" fontId="61" fillId="0" borderId="45"/>
    <xf numFmtId="0" fontId="77" fillId="0" borderId="28">
      <alignment horizontal="center" vertical="center" wrapText="1"/>
    </xf>
    <xf numFmtId="0" fontId="62" fillId="0" borderId="45"/>
    <xf numFmtId="0" fontId="62" fillId="0" borderId="45"/>
    <xf numFmtId="0" fontId="62" fillId="0" borderId="45"/>
    <xf numFmtId="0" fontId="77" fillId="0" borderId="116">
      <alignment horizontal="center" vertical="center" wrapText="1"/>
    </xf>
    <xf numFmtId="0" fontId="77" fillId="0" borderId="7"/>
    <xf numFmtId="0" fontId="61" fillId="0" borderId="30">
      <alignment horizontal="center" vertical="top" wrapText="1"/>
    </xf>
    <xf numFmtId="0" fontId="62" fillId="0" borderId="30">
      <alignment horizontal="center" vertical="top" wrapText="1"/>
    </xf>
    <xf numFmtId="0" fontId="62" fillId="0" borderId="30">
      <alignment horizontal="center" vertical="top" wrapText="1"/>
    </xf>
    <xf numFmtId="0" fontId="62" fillId="0" borderId="30">
      <alignment horizontal="center" vertical="top" wrapText="1"/>
    </xf>
    <xf numFmtId="0" fontId="77" fillId="0" borderId="117">
      <alignment horizontal="right" shrinkToFit="1"/>
    </xf>
    <xf numFmtId="0" fontId="77" fillId="0" borderId="0">
      <alignment horizontal="right"/>
    </xf>
    <xf numFmtId="0" fontId="61" fillId="0" borderId="39">
      <alignment horizontal="center"/>
    </xf>
    <xf numFmtId="0" fontId="62" fillId="0" borderId="39">
      <alignment horizontal="center"/>
    </xf>
    <xf numFmtId="0" fontId="62" fillId="0" borderId="39">
      <alignment horizontal="center"/>
    </xf>
    <xf numFmtId="0" fontId="62" fillId="0" borderId="39">
      <alignment horizontal="center"/>
    </xf>
    <xf numFmtId="0" fontId="77" fillId="0" borderId="118">
      <alignment horizontal="right" shrinkToFit="1"/>
    </xf>
    <xf numFmtId="0" fontId="76" fillId="0" borderId="63">
      <alignment horizontal="center" vertical="center"/>
    </xf>
    <xf numFmtId="49" fontId="61" fillId="0" borderId="45">
      <alignment horizontal="center"/>
    </xf>
    <xf numFmtId="0" fontId="76" fillId="0" borderId="63">
      <alignment horizontal="center" vertical="center"/>
    </xf>
    <xf numFmtId="49" fontId="62" fillId="0" borderId="45">
      <alignment horizontal="center"/>
    </xf>
    <xf numFmtId="49" fontId="62" fillId="0" borderId="45">
      <alignment horizontal="center"/>
    </xf>
    <xf numFmtId="49" fontId="62" fillId="0" borderId="45">
      <alignment horizontal="center"/>
    </xf>
    <xf numFmtId="0" fontId="77" fillId="0" borderId="90"/>
    <xf numFmtId="49" fontId="77" fillId="0" borderId="116">
      <alignment horizontal="center" vertical="center" wrapText="1"/>
    </xf>
    <xf numFmtId="49" fontId="61" fillId="0" borderId="0">
      <alignment horizontal="left"/>
    </xf>
    <xf numFmtId="49" fontId="62" fillId="0" borderId="0">
      <alignment horizontal="left"/>
    </xf>
    <xf numFmtId="49" fontId="62" fillId="0" borderId="0">
      <alignment horizontal="left"/>
    </xf>
    <xf numFmtId="49" fontId="62" fillId="0" borderId="0">
      <alignment horizontal="left"/>
    </xf>
    <xf numFmtId="0" fontId="77" fillId="0" borderId="67">
      <alignment horizontal="right" shrinkToFit="1"/>
    </xf>
    <xf numFmtId="4" fontId="77" fillId="0" borderId="117">
      <alignment horizontal="right"/>
    </xf>
    <xf numFmtId="4" fontId="61" fillId="0" borderId="61">
      <alignment horizontal="right"/>
    </xf>
    <xf numFmtId="4" fontId="62" fillId="0" borderId="61">
      <alignment horizontal="right"/>
    </xf>
    <xf numFmtId="4" fontId="62" fillId="0" borderId="61">
      <alignment horizontal="right"/>
    </xf>
    <xf numFmtId="4" fontId="62" fillId="0" borderId="61">
      <alignment horizontal="right"/>
    </xf>
    <xf numFmtId="0" fontId="77" fillId="0" borderId="119">
      <alignment horizontal="right" shrinkToFit="1"/>
    </xf>
    <xf numFmtId="4" fontId="77" fillId="0" borderId="118">
      <alignment horizontal="right"/>
    </xf>
    <xf numFmtId="0" fontId="61" fillId="0" borderId="30">
      <alignment horizontal="center" vertical="top"/>
    </xf>
    <xf numFmtId="0" fontId="62" fillId="0" borderId="30">
      <alignment horizontal="center" vertical="top"/>
    </xf>
    <xf numFmtId="0" fontId="62" fillId="0" borderId="30">
      <alignment horizontal="center" vertical="top"/>
    </xf>
    <xf numFmtId="0" fontId="62" fillId="0" borderId="30">
      <alignment horizontal="center" vertical="top"/>
    </xf>
    <xf numFmtId="0" fontId="77" fillId="0" borderId="22">
      <alignment horizontal="right"/>
    </xf>
    <xf numFmtId="0" fontId="77" fillId="0" borderId="90"/>
    <xf numFmtId="4" fontId="61" fillId="0" borderId="114">
      <alignment horizontal="right"/>
    </xf>
    <xf numFmtId="4" fontId="62" fillId="0" borderId="114">
      <alignment horizontal="right"/>
    </xf>
    <xf numFmtId="4" fontId="62" fillId="0" borderId="114">
      <alignment horizontal="right"/>
    </xf>
    <xf numFmtId="4" fontId="62" fillId="0" borderId="114">
      <alignment horizontal="right"/>
    </xf>
    <xf numFmtId="0" fontId="77" fillId="0" borderId="12">
      <alignment horizontal="right" shrinkToFit="1"/>
    </xf>
    <xf numFmtId="4" fontId="77" fillId="0" borderId="67">
      <alignment horizontal="right"/>
    </xf>
    <xf numFmtId="0" fontId="61" fillId="0" borderId="114"/>
    <xf numFmtId="0" fontId="62" fillId="0" borderId="114"/>
    <xf numFmtId="0" fontId="62" fillId="0" borderId="114"/>
    <xf numFmtId="0" fontId="62" fillId="0" borderId="114"/>
    <xf numFmtId="0" fontId="77" fillId="0" borderId="12"/>
    <xf numFmtId="4" fontId="77" fillId="0" borderId="119">
      <alignment horizontal="right"/>
    </xf>
    <xf numFmtId="4" fontId="61" fillId="0" borderId="115">
      <alignment horizontal="right"/>
    </xf>
    <xf numFmtId="4" fontId="62" fillId="0" borderId="115">
      <alignment horizontal="right"/>
    </xf>
    <xf numFmtId="4" fontId="62" fillId="0" borderId="115">
      <alignment horizontal="right"/>
    </xf>
    <xf numFmtId="4" fontId="62" fillId="0" borderId="115">
      <alignment horizontal="right"/>
    </xf>
    <xf numFmtId="0" fontId="63" fillId="0" borderId="120">
      <alignment horizontal="center"/>
    </xf>
    <xf numFmtId="0" fontId="63" fillId="0" borderId="120">
      <alignment horizontal="center"/>
    </xf>
    <xf numFmtId="0" fontId="63" fillId="0" borderId="121">
      <alignment horizontal="center"/>
    </xf>
    <xf numFmtId="0" fontId="63" fillId="0" borderId="121">
      <alignment horizontal="center"/>
    </xf>
    <xf numFmtId="0" fontId="63" fillId="0" borderId="29">
      <alignment horizontal="center"/>
    </xf>
    <xf numFmtId="0" fontId="63" fillId="0" borderId="29">
      <alignment horizontal="center"/>
    </xf>
    <xf numFmtId="0" fontId="79" fillId="0" borderId="122">
      <alignment horizontal="center" vertical="center" wrapText="1"/>
    </xf>
    <xf numFmtId="0" fontId="79" fillId="39" borderId="123">
      <alignment horizontal="center" vertical="center" wrapText="1"/>
    </xf>
    <xf numFmtId="0" fontId="79" fillId="0" borderId="29">
      <alignment horizontal="center" vertical="center" wrapText="1"/>
    </xf>
    <xf numFmtId="0" fontId="79" fillId="0" borderId="124">
      <alignment horizontal="center" vertical="center" wrapText="1"/>
    </xf>
    <xf numFmtId="0" fontId="63" fillId="0" borderId="29"/>
    <xf numFmtId="0" fontId="63" fillId="0" borderId="124"/>
    <xf numFmtId="0" fontId="63" fillId="0" borderId="125"/>
    <xf numFmtId="0" fontId="63" fillId="8" borderId="110">
      <alignment horizontal="center"/>
    </xf>
    <xf numFmtId="0" fontId="60" fillId="18" borderId="0"/>
    <xf numFmtId="0" fontId="60" fillId="35" borderId="0"/>
    <xf numFmtId="0" fontId="51" fillId="38" borderId="0">
      <alignment horizontal="left"/>
    </xf>
    <xf numFmtId="0" fontId="80" fillId="40" borderId="0"/>
    <xf numFmtId="0" fontId="19" fillId="38" borderId="0"/>
    <xf numFmtId="0" fontId="27" fillId="41" borderId="0"/>
    <xf numFmtId="0" fontId="27" fillId="41" borderId="0"/>
    <xf numFmtId="0" fontId="27" fillId="41" borderId="0"/>
    <xf numFmtId="0" fontId="27" fillId="41" borderId="0"/>
    <xf numFmtId="0" fontId="81" fillId="41" borderId="0"/>
    <xf numFmtId="0" fontId="63" fillId="39" borderId="29"/>
    <xf numFmtId="0" fontId="63" fillId="39" borderId="113">
      <alignment horizontal="center"/>
    </xf>
    <xf numFmtId="0" fontId="63" fillId="39" borderId="54">
      <alignment horizontal="center"/>
    </xf>
    <xf numFmtId="0" fontId="63" fillId="0" borderId="113">
      <alignment horizontal="center"/>
    </xf>
    <xf numFmtId="0" fontId="63" fillId="0" borderId="54">
      <alignment horizontal="center"/>
    </xf>
    <xf numFmtId="0" fontId="79" fillId="39" borderId="29">
      <alignment horizontal="center"/>
    </xf>
    <xf numFmtId="0" fontId="63" fillId="0" borderId="124">
      <alignment horizontal="center"/>
    </xf>
    <xf numFmtId="0" fontId="79" fillId="0" borderId="28">
      <alignment horizontal="center"/>
    </xf>
    <xf numFmtId="0" fontId="82" fillId="0" borderId="28">
      <alignment horizontal="center"/>
    </xf>
    <xf numFmtId="0" fontId="63" fillId="39" borderId="121">
      <alignment horizontal="center"/>
    </xf>
    <xf numFmtId="0" fontId="74" fillId="0" borderId="0"/>
    <xf numFmtId="0" fontId="83" fillId="0" borderId="0"/>
    <xf numFmtId="0" fontId="51" fillId="0" borderId="0">
      <alignment horizontal="left" vertical="center"/>
    </xf>
    <xf numFmtId="0" fontId="65" fillId="0" borderId="0"/>
    <xf numFmtId="0" fontId="65" fillId="0" borderId="0"/>
    <xf numFmtId="0" fontId="65" fillId="0" borderId="0"/>
    <xf numFmtId="0" fontId="65" fillId="0" borderId="0"/>
    <xf numFmtId="0" fontId="65" fillId="0" borderId="0"/>
    <xf numFmtId="0" fontId="81" fillId="0" borderId="0"/>
    <xf numFmtId="0" fontId="63" fillId="0" borderId="54"/>
    <xf numFmtId="0" fontId="63" fillId="0" borderId="28"/>
    <xf numFmtId="0" fontId="63" fillId="0" borderId="29"/>
    <xf numFmtId="0" fontId="18" fillId="0" borderId="126"/>
    <xf numFmtId="0" fontId="63" fillId="0" borderId="127">
      <alignment horizontal="center"/>
    </xf>
    <xf numFmtId="0" fontId="18" fillId="0" borderId="29"/>
    <xf numFmtId="0" fontId="63" fillId="39" borderId="84">
      <alignment horizontal="center"/>
    </xf>
    <xf numFmtId="0" fontId="63" fillId="39" borderId="0">
      <alignment horizontal="center" vertical="center"/>
    </xf>
    <xf numFmtId="0" fontId="63" fillId="39" borderId="29">
      <alignment horizontal="center" vertical="top" wrapText="1"/>
    </xf>
    <xf numFmtId="0" fontId="63" fillId="39" borderId="29">
      <alignment horizontal="center" vertical="top" wrapText="1"/>
    </xf>
    <xf numFmtId="0" fontId="60" fillId="0" borderId="0">
      <alignment horizontal="left"/>
    </xf>
    <xf numFmtId="0" fontId="61" fillId="0" borderId="0">
      <alignment horizontal="left"/>
    </xf>
    <xf numFmtId="0" fontId="67" fillId="0" borderId="0">
      <alignment horizontal="left" vertical="center" wrapText="1"/>
    </xf>
    <xf numFmtId="0" fontId="80" fillId="0" borderId="0"/>
    <xf numFmtId="0" fontId="84" fillId="0" borderId="0"/>
    <xf numFmtId="0" fontId="85" fillId="0" borderId="0"/>
    <xf numFmtId="0" fontId="85" fillId="0" borderId="0"/>
    <xf numFmtId="0" fontId="85" fillId="0" borderId="0"/>
    <xf numFmtId="0" fontId="85" fillId="0" borderId="0"/>
    <xf numFmtId="0" fontId="86" fillId="0" borderId="0">
      <alignment horizontal="center" vertical="center" wrapText="1"/>
    </xf>
    <xf numFmtId="0" fontId="63" fillId="39" borderId="113">
      <alignment horizontal="center" wrapText="1"/>
    </xf>
    <xf numFmtId="0" fontId="63" fillId="39" borderId="54">
      <alignment horizontal="center" wrapText="1"/>
    </xf>
    <xf numFmtId="0" fontId="63" fillId="39" borderId="28">
      <alignment horizontal="center" wrapText="1"/>
    </xf>
    <xf numFmtId="0" fontId="63" fillId="39" borderId="113">
      <alignment horizontal="center"/>
    </xf>
    <xf numFmtId="0" fontId="63" fillId="39" borderId="63">
      <alignment horizontal="center"/>
    </xf>
    <xf numFmtId="0" fontId="79" fillId="39" borderId="113">
      <alignment horizontal="center" wrapText="1"/>
    </xf>
    <xf numFmtId="0" fontId="63" fillId="39" borderId="54">
      <alignment horizontal="center" wrapText="1"/>
    </xf>
    <xf numFmtId="0" fontId="63" fillId="39" borderId="113">
      <alignment horizontal="center" wrapText="1"/>
    </xf>
    <xf numFmtId="0" fontId="63" fillId="39" borderId="128">
      <alignment horizontal="center" wrapText="1"/>
    </xf>
    <xf numFmtId="0" fontId="63" fillId="39" borderId="28">
      <alignment horizontal="center" wrapText="1"/>
    </xf>
    <xf numFmtId="0" fontId="60" fillId="0" borderId="0"/>
    <xf numFmtId="0" fontId="61" fillId="0" borderId="0"/>
    <xf numFmtId="0" fontId="63" fillId="0" borderId="0">
      <alignment horizontal="left" vertical="center"/>
    </xf>
    <xf numFmtId="0" fontId="87" fillId="0" borderId="0">
      <alignment horizontal="center"/>
    </xf>
    <xf numFmtId="0" fontId="61" fillId="0" borderId="0">
      <alignment horizontal="left"/>
    </xf>
    <xf numFmtId="0" fontId="62" fillId="0" borderId="0">
      <alignment horizontal="left"/>
    </xf>
    <xf numFmtId="0" fontId="62" fillId="0" borderId="0">
      <alignment horizontal="left"/>
    </xf>
    <xf numFmtId="0" fontId="62" fillId="0" borderId="0">
      <alignment horizontal="left"/>
    </xf>
    <xf numFmtId="0" fontId="62" fillId="0" borderId="0">
      <alignment horizontal="left"/>
    </xf>
    <xf numFmtId="0" fontId="53" fillId="0" borderId="39">
      <alignment horizontal="center"/>
    </xf>
    <xf numFmtId="0" fontId="79" fillId="39" borderId="54">
      <alignment horizontal="center" wrapText="1"/>
    </xf>
    <xf numFmtId="0" fontId="63" fillId="39" borderId="129">
      <alignment horizontal="center" wrapText="1"/>
    </xf>
    <xf numFmtId="0" fontId="79" fillId="39" borderId="130">
      <alignment horizontal="center" wrapText="1"/>
    </xf>
    <xf numFmtId="0" fontId="79" fillId="39" borderId="28">
      <alignment horizontal="center" wrapText="1"/>
    </xf>
    <xf numFmtId="0" fontId="18" fillId="0" borderId="131"/>
    <xf numFmtId="0" fontId="63" fillId="39" borderId="132">
      <alignment horizontal="center" wrapText="1"/>
    </xf>
    <xf numFmtId="0" fontId="18" fillId="0" borderId="133"/>
    <xf numFmtId="0" fontId="63" fillId="39" borderId="127">
      <alignment horizontal="center" wrapText="1"/>
    </xf>
    <xf numFmtId="0" fontId="63" fillId="39" borderId="84">
      <alignment horizontal="center" wrapText="1"/>
    </xf>
    <xf numFmtId="0" fontId="51" fillId="0" borderId="78">
      <alignment horizontal="center"/>
    </xf>
    <xf numFmtId="0" fontId="74" fillId="0" borderId="0">
      <alignment horizontal="center"/>
    </xf>
    <xf numFmtId="0" fontId="66" fillId="0" borderId="0">
      <alignment horizontal="center"/>
    </xf>
    <xf numFmtId="0" fontId="63" fillId="0" borderId="0">
      <alignment horizontal="left" vertical="center"/>
    </xf>
    <xf numFmtId="0" fontId="88" fillId="0" borderId="0">
      <alignment horizontal="center"/>
    </xf>
    <xf numFmtId="0" fontId="61" fillId="0" borderId="0"/>
    <xf numFmtId="0" fontId="62" fillId="0" borderId="0"/>
    <xf numFmtId="0" fontId="62" fillId="0" borderId="0"/>
    <xf numFmtId="0" fontId="62" fillId="0" borderId="0"/>
    <xf numFmtId="0" fontId="62" fillId="0" borderId="0"/>
    <xf numFmtId="0" fontId="89" fillId="0" borderId="45">
      <alignment horizontal="center" vertical="top"/>
    </xf>
    <xf numFmtId="0" fontId="51" fillId="0" borderId="80">
      <alignment horizontal="center"/>
    </xf>
    <xf numFmtId="0" fontId="51" fillId="0" borderId="0"/>
    <xf numFmtId="0" fontId="63" fillId="0" borderId="0"/>
    <xf numFmtId="0" fontId="63" fillId="39" borderId="0"/>
    <xf numFmtId="0" fontId="63" fillId="39" borderId="28">
      <alignment horizontal="center" vertical="top"/>
    </xf>
    <xf numFmtId="0" fontId="63" fillId="39" borderId="124">
      <alignment horizontal="center"/>
    </xf>
    <xf numFmtId="0" fontId="63" fillId="39" borderId="124">
      <alignment horizontal="center" wrapText="1"/>
    </xf>
    <xf numFmtId="0" fontId="63" fillId="39" borderId="134">
      <alignment horizontal="center" wrapText="1"/>
    </xf>
    <xf numFmtId="0" fontId="63" fillId="39" borderId="135">
      <alignment horizontal="center" wrapText="1"/>
    </xf>
    <xf numFmtId="0" fontId="63" fillId="39" borderId="136">
      <alignment horizontal="center" wrapText="1"/>
    </xf>
    <xf numFmtId="0" fontId="60" fillId="18" borderId="22"/>
    <xf numFmtId="0" fontId="60" fillId="35" borderId="22"/>
    <xf numFmtId="0" fontId="63" fillId="0" borderId="0">
      <alignment horizontal="center" vertical="center"/>
    </xf>
    <xf numFmtId="0" fontId="90" fillId="0" borderId="0">
      <alignment horizontal="center"/>
    </xf>
    <xf numFmtId="0" fontId="28" fillId="0" borderId="0"/>
    <xf numFmtId="0" fontId="91" fillId="0" borderId="0"/>
    <xf numFmtId="0" fontId="91" fillId="0" borderId="0"/>
    <xf numFmtId="0" fontId="91" fillId="0" borderId="0"/>
    <xf numFmtId="0" fontId="91" fillId="0" borderId="0"/>
    <xf numFmtId="0" fontId="89" fillId="0" borderId="0">
      <alignment horizontal="center" vertical="top"/>
    </xf>
    <xf numFmtId="0" fontId="63" fillId="39" borderId="137">
      <alignment horizontal="center" wrapText="1"/>
    </xf>
    <xf numFmtId="0" fontId="63" fillId="39" borderId="133">
      <alignment horizontal="center" wrapText="1"/>
    </xf>
    <xf numFmtId="0" fontId="51" fillId="39" borderId="0"/>
    <xf numFmtId="0" fontId="63" fillId="0" borderId="28">
      <alignment horizontal="center" vertical="top" wrapText="1"/>
    </xf>
    <xf numFmtId="0" fontId="64" fillId="0" borderId="28">
      <alignment horizontal="center" vertical="top" wrapText="1"/>
    </xf>
    <xf numFmtId="0" fontId="51" fillId="0" borderId="28">
      <alignment horizontal="center" vertical="top"/>
    </xf>
    <xf numFmtId="0" fontId="63" fillId="0" borderId="28">
      <alignment horizontal="right" shrinkToFit="1"/>
    </xf>
    <xf numFmtId="0" fontId="63" fillId="0" borderId="113">
      <alignment horizontal="right" shrinkToFit="1"/>
    </xf>
    <xf numFmtId="0" fontId="63" fillId="0" borderId="54">
      <alignment horizontal="right" shrinkToFit="1"/>
    </xf>
    <xf numFmtId="0" fontId="63" fillId="0" borderId="28">
      <alignment horizontal="right" shrinkToFit="1"/>
    </xf>
    <xf numFmtId="0" fontId="60" fillId="0" borderId="29">
      <alignment horizontal="center" vertical="center" wrapText="1"/>
    </xf>
    <xf numFmtId="0" fontId="61" fillId="0" borderId="29">
      <alignment horizontal="center" vertical="center" wrapText="1"/>
    </xf>
    <xf numFmtId="0" fontId="51" fillId="38" borderId="39">
      <alignment horizontal="left"/>
    </xf>
    <xf numFmtId="0" fontId="80" fillId="40" borderId="138"/>
    <xf numFmtId="0" fontId="19" fillId="0" borderId="0"/>
    <xf numFmtId="0" fontId="27" fillId="0" borderId="0"/>
    <xf numFmtId="0" fontId="27" fillId="0" borderId="0"/>
    <xf numFmtId="0" fontId="27" fillId="0" borderId="0"/>
    <xf numFmtId="0" fontId="27" fillId="0" borderId="0"/>
    <xf numFmtId="0" fontId="92" fillId="0" borderId="39">
      <alignment horizontal="left" vertical="center"/>
    </xf>
    <xf numFmtId="0" fontId="51" fillId="0" borderId="113">
      <alignment horizontal="center"/>
    </xf>
    <xf numFmtId="0" fontId="77" fillId="0" borderId="113">
      <alignment horizontal="center" wrapText="1"/>
    </xf>
    <xf numFmtId="0" fontId="51" fillId="39" borderId="28">
      <alignment horizontal="center"/>
    </xf>
    <xf numFmtId="0" fontId="51" fillId="0" borderId="28">
      <alignment horizontal="center"/>
    </xf>
    <xf numFmtId="0" fontId="51" fillId="0" borderId="54">
      <alignment horizontal="center"/>
    </xf>
    <xf numFmtId="0" fontId="51" fillId="39" borderId="113">
      <alignment horizontal="center"/>
    </xf>
    <xf numFmtId="0" fontId="51" fillId="39" borderId="54">
      <alignment horizontal="center"/>
    </xf>
    <xf numFmtId="0" fontId="77" fillId="39" borderId="113">
      <alignment horizontal="center" wrapText="1"/>
    </xf>
    <xf numFmtId="0" fontId="18" fillId="0" borderId="139"/>
    <xf numFmtId="0" fontId="63" fillId="0" borderId="137">
      <alignment horizontal="right" shrinkToFit="1"/>
    </xf>
    <xf numFmtId="0" fontId="60" fillId="0" borderId="29">
      <alignment horizontal="center" vertical="center"/>
    </xf>
    <xf numFmtId="0" fontId="61" fillId="0" borderId="29">
      <alignment horizontal="center" vertical="center"/>
    </xf>
    <xf numFmtId="0" fontId="63" fillId="0" borderId="71">
      <alignment horizontal="center" vertical="center" wrapText="1"/>
    </xf>
    <xf numFmtId="0" fontId="93" fillId="0" borderId="140">
      <alignment horizontal="center" vertical="center"/>
    </xf>
    <xf numFmtId="0" fontId="19" fillId="38" borderId="39"/>
    <xf numFmtId="0" fontId="27" fillId="41" borderId="39"/>
    <xf numFmtId="0" fontId="27" fillId="41" borderId="39"/>
    <xf numFmtId="0" fontId="27" fillId="41" borderId="39"/>
    <xf numFmtId="0" fontId="27" fillId="41" borderId="39"/>
    <xf numFmtId="0" fontId="81" fillId="41" borderId="40"/>
    <xf numFmtId="0" fontId="63" fillId="0" borderId="127">
      <alignment horizontal="right" shrinkToFit="1"/>
    </xf>
    <xf numFmtId="0" fontId="51" fillId="39" borderId="84">
      <alignment horizontal="center"/>
    </xf>
    <xf numFmtId="0" fontId="64" fillId="0" borderId="28">
      <alignment horizontal="center" vertical="top" wrapText="1"/>
    </xf>
    <xf numFmtId="0" fontId="51" fillId="0" borderId="28">
      <alignment horizontal="center"/>
    </xf>
    <xf numFmtId="0" fontId="18" fillId="0" borderId="141"/>
    <xf numFmtId="0" fontId="51" fillId="0" borderId="137">
      <alignment horizontal="center"/>
    </xf>
    <xf numFmtId="0" fontId="51" fillId="0" borderId="127">
      <alignment horizontal="center"/>
    </xf>
    <xf numFmtId="0" fontId="51" fillId="39" borderId="28">
      <alignment horizontal="center"/>
    </xf>
    <xf numFmtId="0" fontId="18" fillId="0" borderId="120"/>
    <xf numFmtId="0" fontId="67" fillId="0" borderId="0">
      <alignment horizontal="center" wrapText="1"/>
    </xf>
    <xf numFmtId="0" fontId="60" fillId="18" borderId="27"/>
    <xf numFmtId="0" fontId="61" fillId="0" borderId="142">
      <alignment horizontal="left" wrapText="1"/>
    </xf>
    <xf numFmtId="0" fontId="63" fillId="0" borderId="71">
      <alignment horizontal="center" vertical="center"/>
    </xf>
    <xf numFmtId="0" fontId="80" fillId="40" borderId="59"/>
    <xf numFmtId="49" fontId="61" fillId="0" borderId="30">
      <alignment horizontal="center" vertical="center" wrapText="1"/>
    </xf>
    <xf numFmtId="49" fontId="62" fillId="0" borderId="30">
      <alignment horizontal="center" vertical="center" wrapText="1"/>
    </xf>
    <xf numFmtId="49" fontId="62" fillId="0" borderId="30">
      <alignment horizontal="center" vertical="center" wrapText="1"/>
    </xf>
    <xf numFmtId="49" fontId="62" fillId="0" borderId="30">
      <alignment horizontal="center" vertical="center" wrapText="1"/>
    </xf>
    <xf numFmtId="49" fontId="62" fillId="0" borderId="30">
      <alignment horizontal="center" vertical="center" wrapText="1"/>
    </xf>
    <xf numFmtId="0" fontId="94" fillId="0" borderId="30">
      <alignment horizontal="center" vertical="center" wrapText="1"/>
    </xf>
    <xf numFmtId="0" fontId="51" fillId="0" borderId="22">
      <alignment horizontal="left" wrapText="1"/>
    </xf>
    <xf numFmtId="0" fontId="51" fillId="0" borderId="27">
      <alignment horizontal="left" wrapText="1"/>
    </xf>
    <xf numFmtId="0" fontId="51" fillId="0" borderId="84"/>
    <xf numFmtId="0" fontId="64" fillId="0" borderId="28">
      <alignment horizontal="center" vertical="top" wrapText="1"/>
    </xf>
    <xf numFmtId="0" fontId="51" fillId="39" borderId="113"/>
    <xf numFmtId="0" fontId="51" fillId="0" borderId="0">
      <alignment horizontal="center"/>
    </xf>
    <xf numFmtId="0" fontId="63" fillId="0" borderId="0">
      <alignment horizontal="right"/>
    </xf>
    <xf numFmtId="0" fontId="63" fillId="0" borderId="84">
      <alignment horizontal="right"/>
    </xf>
    <xf numFmtId="0" fontId="51" fillId="0" borderId="0">
      <alignment horizontal="center" wrapText="1"/>
    </xf>
    <xf numFmtId="0" fontId="51" fillId="0" borderId="84">
      <alignment horizontal="center"/>
    </xf>
    <xf numFmtId="0" fontId="60" fillId="0" borderId="142">
      <alignment horizontal="left" wrapText="1"/>
    </xf>
    <xf numFmtId="0" fontId="61" fillId="0" borderId="73">
      <alignment horizontal="left" wrapText="1" indent="1"/>
    </xf>
    <xf numFmtId="0" fontId="51" fillId="38" borderId="40">
      <alignment horizontal="left"/>
    </xf>
    <xf numFmtId="0" fontId="80" fillId="40" borderId="39"/>
    <xf numFmtId="49" fontId="61" fillId="0" borderId="30">
      <alignment horizontal="center" vertical="center" wrapText="1"/>
    </xf>
    <xf numFmtId="49" fontId="62" fillId="0" borderId="30">
      <alignment horizontal="center" vertical="center" wrapText="1"/>
    </xf>
    <xf numFmtId="49" fontId="62" fillId="0" borderId="30">
      <alignment horizontal="center" vertical="center" wrapText="1"/>
    </xf>
    <xf numFmtId="49" fontId="62" fillId="0" borderId="30">
      <alignment horizontal="center" vertical="center" wrapText="1"/>
    </xf>
    <xf numFmtId="49" fontId="62" fillId="0" borderId="30">
      <alignment horizontal="center" vertical="center" wrapText="1"/>
    </xf>
    <xf numFmtId="0" fontId="81" fillId="37" borderId="40"/>
    <xf numFmtId="0" fontId="77" fillId="39" borderId="28">
      <alignment horizontal="center" wrapText="1"/>
    </xf>
    <xf numFmtId="0" fontId="77" fillId="39" borderId="84">
      <alignment horizontal="center" wrapText="1"/>
    </xf>
    <xf numFmtId="0" fontId="67" fillId="0" borderId="125">
      <alignment horizontal="center" wrapText="1"/>
    </xf>
    <xf numFmtId="0" fontId="63" fillId="0" borderId="13">
      <alignment horizontal="right"/>
    </xf>
    <xf numFmtId="0" fontId="63" fillId="0" borderId="143">
      <alignment horizontal="right"/>
    </xf>
    <xf numFmtId="0" fontId="51" fillId="0" borderId="22"/>
    <xf numFmtId="0" fontId="63" fillId="0" borderId="108">
      <alignment horizontal="center"/>
    </xf>
    <xf numFmtId="0" fontId="51" fillId="0" borderId="144">
      <alignment horizontal="center" wrapText="1"/>
    </xf>
    <xf numFmtId="0" fontId="63" fillId="0" borderId="23">
      <alignment horizontal="center"/>
    </xf>
    <xf numFmtId="0" fontId="63" fillId="0" borderId="145">
      <alignment horizontal="center"/>
    </xf>
    <xf numFmtId="0" fontId="60" fillId="0" borderId="73">
      <alignment horizontal="left" wrapText="1" indent="1"/>
    </xf>
    <xf numFmtId="0" fontId="61" fillId="0" borderId="104">
      <alignment horizontal="left" wrapText="1" indent="1"/>
    </xf>
    <xf numFmtId="0" fontId="79" fillId="36" borderId="146">
      <alignment horizontal="center" vertical="center"/>
    </xf>
    <xf numFmtId="1" fontId="95" fillId="0" borderId="30">
      <alignment horizontal="left" vertical="top"/>
    </xf>
    <xf numFmtId="0" fontId="19" fillId="38" borderId="40"/>
    <xf numFmtId="0" fontId="27" fillId="41" borderId="40"/>
    <xf numFmtId="0" fontId="27" fillId="41" borderId="40"/>
    <xf numFmtId="0" fontId="27" fillId="41" borderId="40"/>
    <xf numFmtId="0" fontId="27" fillId="41" borderId="40"/>
    <xf numFmtId="49" fontId="86" fillId="0" borderId="30">
      <alignment horizontal="center" vertical="center" wrapText="1"/>
    </xf>
    <xf numFmtId="0" fontId="63" fillId="0" borderId="23">
      <alignment horizontal="center"/>
    </xf>
    <xf numFmtId="0" fontId="51" fillId="0" borderId="23">
      <alignment horizontal="center"/>
    </xf>
    <xf numFmtId="0" fontId="51" fillId="0" borderId="147">
      <alignment horizontal="center"/>
    </xf>
    <xf numFmtId="0" fontId="51" fillId="0" borderId="7">
      <alignment horizontal="center"/>
    </xf>
    <xf numFmtId="0" fontId="63" fillId="0" borderId="125">
      <alignment vertical="center"/>
    </xf>
    <xf numFmtId="0" fontId="21" fillId="0" borderId="0"/>
    <xf numFmtId="0" fontId="51" fillId="0" borderId="148">
      <alignment horizontal="center"/>
    </xf>
    <xf numFmtId="0" fontId="63" fillId="0" borderId="149">
      <alignment vertical="center"/>
    </xf>
    <xf numFmtId="0" fontId="51" fillId="0" borderId="150"/>
    <xf numFmtId="0" fontId="51" fillId="0" borderId="12"/>
    <xf numFmtId="0" fontId="60" fillId="0" borderId="104">
      <alignment horizontal="left" wrapText="1" indent="1"/>
    </xf>
    <xf numFmtId="0" fontId="60" fillId="35" borderId="151"/>
    <xf numFmtId="49" fontId="79" fillId="0" borderId="152">
      <alignment horizontal="left" vertical="center" wrapText="1"/>
    </xf>
    <xf numFmtId="0" fontId="80" fillId="40" borderId="45"/>
    <xf numFmtId="0" fontId="61" fillId="0" borderId="153">
      <alignment horizontal="left" wrapText="1"/>
    </xf>
    <xf numFmtId="0" fontId="62" fillId="0" borderId="153">
      <alignment horizontal="left" wrapText="1"/>
    </xf>
    <xf numFmtId="0" fontId="62" fillId="0" borderId="153">
      <alignment horizontal="left" wrapText="1"/>
    </xf>
    <xf numFmtId="0" fontId="62" fillId="0" borderId="153">
      <alignment horizontal="left" wrapText="1"/>
    </xf>
    <xf numFmtId="0" fontId="62" fillId="0" borderId="153">
      <alignment horizontal="left" wrapText="1"/>
    </xf>
    <xf numFmtId="49" fontId="94" fillId="0" borderId="30">
      <alignment horizontal="center" vertical="center" wrapText="1"/>
    </xf>
    <xf numFmtId="0" fontId="51" fillId="0" borderId="154"/>
    <xf numFmtId="0" fontId="18" fillId="0" borderId="150"/>
    <xf numFmtId="0" fontId="60" fillId="18" borderId="151"/>
    <xf numFmtId="49" fontId="61" fillId="0" borderId="0"/>
    <xf numFmtId="0" fontId="63" fillId="0" borderId="155">
      <alignment horizontal="left" vertical="center" wrapText="1"/>
    </xf>
    <xf numFmtId="0" fontId="52" fillId="0" borderId="41"/>
    <xf numFmtId="0" fontId="61" fillId="0" borderId="60">
      <alignment horizontal="left" wrapText="1" indent="1"/>
    </xf>
    <xf numFmtId="0" fontId="62" fillId="0" borderId="60">
      <alignment horizontal="left" wrapText="1" indent="1"/>
    </xf>
    <xf numFmtId="0" fontId="62" fillId="0" borderId="60">
      <alignment horizontal="left" wrapText="1" indent="1"/>
    </xf>
    <xf numFmtId="0" fontId="62" fillId="0" borderId="60">
      <alignment horizontal="left" wrapText="1" indent="1"/>
    </xf>
    <xf numFmtId="0" fontId="62" fillId="0" borderId="60">
      <alignment horizontal="left" wrapText="1" indent="1"/>
    </xf>
    <xf numFmtId="49" fontId="81" fillId="0" borderId="45">
      <alignment vertical="top" wrapText="1"/>
    </xf>
    <xf numFmtId="0" fontId="60" fillId="0" borderId="0"/>
    <xf numFmtId="0" fontId="68" fillId="0" borderId="0"/>
    <xf numFmtId="0" fontId="63" fillId="0" borderId="156">
      <alignment horizontal="left" vertical="center" wrapText="1"/>
    </xf>
    <xf numFmtId="1" fontId="52" fillId="42" borderId="157">
      <alignment horizontal="left" vertical="top" wrapText="1"/>
    </xf>
    <xf numFmtId="0" fontId="61" fillId="0" borderId="79">
      <alignment horizontal="left" wrapText="1" indent="2"/>
    </xf>
    <xf numFmtId="0" fontId="62" fillId="0" borderId="79">
      <alignment horizontal="left" wrapText="1" indent="2"/>
    </xf>
    <xf numFmtId="0" fontId="62" fillId="0" borderId="79">
      <alignment horizontal="left" wrapText="1" indent="2"/>
    </xf>
    <xf numFmtId="0" fontId="62" fillId="0" borderId="79">
      <alignment horizontal="left" wrapText="1" indent="2"/>
    </xf>
    <xf numFmtId="0" fontId="62" fillId="0" borderId="79">
      <alignment horizontal="left" wrapText="1" indent="2"/>
    </xf>
    <xf numFmtId="49" fontId="81" fillId="0" borderId="0">
      <alignment vertical="top" wrapText="1"/>
    </xf>
    <xf numFmtId="0" fontId="18" fillId="0" borderId="0"/>
    <xf numFmtId="0" fontId="8" fillId="0" borderId="0">
      <alignment horizontal="center" wrapText="1"/>
    </xf>
    <xf numFmtId="0" fontId="63" fillId="0" borderId="152">
      <alignment horizontal="left" vertical="center" wrapText="1"/>
    </xf>
    <xf numFmtId="1" fontId="52" fillId="0" borderId="40">
      <alignment horizontal="left" vertical="top" wrapText="1"/>
    </xf>
    <xf numFmtId="0" fontId="19" fillId="38" borderId="158"/>
    <xf numFmtId="0" fontId="27" fillId="41" borderId="158"/>
    <xf numFmtId="0" fontId="27" fillId="41" borderId="158"/>
    <xf numFmtId="0" fontId="27" fillId="41" borderId="158"/>
    <xf numFmtId="0" fontId="27" fillId="41" borderId="158"/>
    <xf numFmtId="49" fontId="96" fillId="0" borderId="0">
      <alignment horizontal="left"/>
    </xf>
    <xf numFmtId="0" fontId="74" fillId="0" borderId="0">
      <alignment horizontal="center" wrapText="1"/>
    </xf>
    <xf numFmtId="0" fontId="61" fillId="0" borderId="0">
      <alignment horizontal="center" vertical="top"/>
    </xf>
    <xf numFmtId="0" fontId="79" fillId="0" borderId="152">
      <alignment horizontal="left" vertical="center" wrapText="1"/>
    </xf>
    <xf numFmtId="1" fontId="52" fillId="0" borderId="45">
      <alignment horizontal="left" vertical="top" wrapText="1"/>
    </xf>
    <xf numFmtId="0" fontId="8" fillId="0" borderId="0">
      <alignment horizontal="center" wrapText="1"/>
    </xf>
    <xf numFmtId="0" fontId="97" fillId="0" borderId="0">
      <alignment horizontal="center" wrapText="1"/>
    </xf>
    <xf numFmtId="0" fontId="97" fillId="0" borderId="0">
      <alignment horizontal="center" wrapText="1"/>
    </xf>
    <xf numFmtId="0" fontId="97" fillId="0" borderId="0">
      <alignment horizontal="center" wrapText="1"/>
    </xf>
    <xf numFmtId="0" fontId="97" fillId="0" borderId="0">
      <alignment horizontal="center" wrapText="1"/>
    </xf>
    <xf numFmtId="49" fontId="96" fillId="0" borderId="0"/>
    <xf numFmtId="0" fontId="60" fillId="0" borderId="0">
      <alignment horizontal="center" vertical="top"/>
    </xf>
    <xf numFmtId="0" fontId="61" fillId="0" borderId="22">
      <alignment wrapText="1"/>
    </xf>
    <xf numFmtId="49" fontId="63" fillId="0" borderId="152">
      <alignment horizontal="left" vertical="center" wrapText="1"/>
    </xf>
    <xf numFmtId="1" fontId="52" fillId="0" borderId="0">
      <alignment horizontal="left" vertical="top" wrapText="1"/>
    </xf>
    <xf numFmtId="0" fontId="98" fillId="0" borderId="0">
      <alignment horizontal="center" vertical="top"/>
    </xf>
    <xf numFmtId="0" fontId="99" fillId="0" borderId="0">
      <alignment horizontal="center" vertical="top"/>
    </xf>
    <xf numFmtId="0" fontId="99" fillId="0" borderId="0">
      <alignment horizontal="center" vertical="top"/>
    </xf>
    <xf numFmtId="0" fontId="99" fillId="0" borderId="0">
      <alignment horizontal="center" vertical="top"/>
    </xf>
    <xf numFmtId="0" fontId="99" fillId="0" borderId="0">
      <alignment horizontal="center" vertical="top"/>
    </xf>
    <xf numFmtId="0" fontId="96" fillId="0" borderId="0"/>
    <xf numFmtId="0" fontId="60" fillId="0" borderId="0">
      <alignment horizontal="left"/>
    </xf>
    <xf numFmtId="0" fontId="61" fillId="0" borderId="27">
      <alignment wrapText="1"/>
    </xf>
    <xf numFmtId="49" fontId="63" fillId="0" borderId="152">
      <alignment horizontal="left" vertical="center" wrapText="1" indent="1"/>
    </xf>
    <xf numFmtId="0" fontId="100" fillId="0" borderId="0"/>
    <xf numFmtId="0" fontId="61" fillId="0" borderId="39">
      <alignment wrapText="1"/>
    </xf>
    <xf numFmtId="0" fontId="62" fillId="0" borderId="39">
      <alignment wrapText="1"/>
    </xf>
    <xf numFmtId="0" fontId="62" fillId="0" borderId="39">
      <alignment wrapText="1"/>
    </xf>
    <xf numFmtId="0" fontId="62" fillId="0" borderId="39">
      <alignment wrapText="1"/>
    </xf>
    <xf numFmtId="0" fontId="62" fillId="0" borderId="39">
      <alignment wrapText="1"/>
    </xf>
    <xf numFmtId="49" fontId="53" fillId="0" borderId="0"/>
    <xf numFmtId="0" fontId="60" fillId="0" borderId="28">
      <alignment horizontal="center" vertical="center" wrapText="1"/>
    </xf>
    <xf numFmtId="0" fontId="61" fillId="0" borderId="84"/>
    <xf numFmtId="49" fontId="101" fillId="0" borderId="152">
      <alignment horizontal="left" vertical="center" wrapText="1" indent="1"/>
    </xf>
    <xf numFmtId="0" fontId="102" fillId="0" borderId="0"/>
    <xf numFmtId="0" fontId="61" fillId="0" borderId="40">
      <alignment wrapText="1"/>
    </xf>
    <xf numFmtId="0" fontId="62" fillId="0" borderId="40">
      <alignment wrapText="1"/>
    </xf>
    <xf numFmtId="0" fontId="62" fillId="0" borderId="40">
      <alignment wrapText="1"/>
    </xf>
    <xf numFmtId="0" fontId="62" fillId="0" borderId="40">
      <alignment wrapText="1"/>
    </xf>
    <xf numFmtId="0" fontId="62" fillId="0" borderId="40">
      <alignment wrapText="1"/>
    </xf>
    <xf numFmtId="0" fontId="91" fillId="0" borderId="0"/>
    <xf numFmtId="0" fontId="60" fillId="0" borderId="108">
      <alignment horizontal="center" vertical="center"/>
    </xf>
    <xf numFmtId="0" fontId="61" fillId="0" borderId="28">
      <alignment horizontal="center" vertical="center" wrapText="1"/>
    </xf>
    <xf numFmtId="0" fontId="63" fillId="0" borderId="152">
      <alignment horizontal="left" vertical="center" wrapText="1" indent="2"/>
    </xf>
    <xf numFmtId="0" fontId="61" fillId="0" borderId="28">
      <alignment horizontal="center" vertical="center" wrapText="1"/>
    </xf>
    <xf numFmtId="0" fontId="61" fillId="0" borderId="45">
      <alignment horizontal="left"/>
    </xf>
    <xf numFmtId="0" fontId="95" fillId="0" borderId="0"/>
    <xf numFmtId="0" fontId="62" fillId="0" borderId="45">
      <alignment horizontal="left"/>
    </xf>
    <xf numFmtId="0" fontId="62" fillId="0" borderId="45">
      <alignment horizontal="left"/>
    </xf>
    <xf numFmtId="0" fontId="62" fillId="0" borderId="45">
      <alignment horizontal="left"/>
    </xf>
    <xf numFmtId="0" fontId="81" fillId="41" borderId="39"/>
    <xf numFmtId="4" fontId="103" fillId="0" borderId="30">
      <alignment horizontal="center" vertical="top"/>
    </xf>
    <xf numFmtId="0" fontId="61" fillId="0" borderId="108">
      <alignment horizontal="center" vertical="center"/>
    </xf>
    <xf numFmtId="49" fontId="63" fillId="0" borderId="152">
      <alignment horizontal="left" vertical="center" wrapText="1" indent="2"/>
    </xf>
    <xf numFmtId="0" fontId="93" fillId="0" borderId="159">
      <alignment horizontal="center" vertical="center" wrapText="1"/>
    </xf>
    <xf numFmtId="0" fontId="19" fillId="38" borderId="160"/>
    <xf numFmtId="0" fontId="27" fillId="41" borderId="160"/>
    <xf numFmtId="0" fontId="27" fillId="41" borderId="160"/>
    <xf numFmtId="0" fontId="27" fillId="41" borderId="160"/>
    <xf numFmtId="0" fontId="27" fillId="41" borderId="160"/>
    <xf numFmtId="49" fontId="86" fillId="0" borderId="30">
      <alignment horizontal="center" vertical="top" wrapText="1"/>
    </xf>
    <xf numFmtId="0" fontId="60" fillId="0" borderId="109">
      <alignment horizontal="center" wrapText="1" shrinkToFit="1"/>
    </xf>
    <xf numFmtId="49" fontId="61" fillId="0" borderId="109">
      <alignment horizontal="center" wrapText="1"/>
    </xf>
    <xf numFmtId="49" fontId="79" fillId="0" borderId="152">
      <alignment vertical="center" wrapText="1"/>
    </xf>
    <xf numFmtId="1" fontId="95" fillId="0" borderId="30">
      <alignment horizontal="left" vertical="top" wrapText="1"/>
    </xf>
    <xf numFmtId="49" fontId="61" fillId="0" borderId="97">
      <alignment horizontal="center" wrapText="1"/>
    </xf>
    <xf numFmtId="49" fontId="62" fillId="0" borderId="97">
      <alignment horizontal="center" wrapText="1"/>
    </xf>
    <xf numFmtId="49" fontId="62" fillId="0" borderId="97">
      <alignment horizontal="center" wrapText="1"/>
    </xf>
    <xf numFmtId="49" fontId="62" fillId="0" borderId="97">
      <alignment horizontal="center" wrapText="1"/>
    </xf>
    <xf numFmtId="49" fontId="62" fillId="0" borderId="97">
      <alignment horizontal="center" wrapText="1"/>
    </xf>
    <xf numFmtId="49" fontId="104" fillId="0" borderId="30">
      <alignment horizontal="left" vertical="top" wrapText="1"/>
    </xf>
    <xf numFmtId="0" fontId="60" fillId="0" borderId="44">
      <alignment horizontal="center" wrapText="1" shrinkToFit="1"/>
    </xf>
    <xf numFmtId="49" fontId="61" fillId="0" borderId="44">
      <alignment horizontal="center" wrapText="1"/>
    </xf>
    <xf numFmtId="0" fontId="66" fillId="0" borderId="152">
      <alignment wrapText="1"/>
    </xf>
    <xf numFmtId="49" fontId="61" fillId="0" borderId="44">
      <alignment horizontal="center" wrapText="1"/>
    </xf>
    <xf numFmtId="49" fontId="61" fillId="0" borderId="101">
      <alignment horizontal="center" wrapText="1"/>
    </xf>
    <xf numFmtId="0" fontId="80" fillId="0" borderId="0">
      <alignment shrinkToFit="1"/>
    </xf>
    <xf numFmtId="49" fontId="62" fillId="0" borderId="101">
      <alignment horizontal="center" wrapText="1"/>
    </xf>
    <xf numFmtId="49" fontId="62" fillId="0" borderId="101">
      <alignment horizontal="center" wrapText="1"/>
    </xf>
    <xf numFmtId="49" fontId="62" fillId="0" borderId="101">
      <alignment horizontal="center" wrapText="1"/>
    </xf>
    <xf numFmtId="49" fontId="94" fillId="0" borderId="30">
      <alignment horizontal="center" vertical="top" wrapText="1"/>
    </xf>
    <xf numFmtId="0" fontId="60" fillId="0" borderId="110">
      <alignment horizontal="center" shrinkToFit="1"/>
    </xf>
    <xf numFmtId="49" fontId="61" fillId="0" borderId="161">
      <alignment horizontal="center" shrinkToFit="1"/>
    </xf>
    <xf numFmtId="49" fontId="79" fillId="0" borderId="152">
      <alignment horizontal="left" vertical="center" wrapText="1" indent="1"/>
    </xf>
    <xf numFmtId="0" fontId="80" fillId="0" borderId="45">
      <alignment vertical="top"/>
    </xf>
    <xf numFmtId="49" fontId="61" fillId="0" borderId="99">
      <alignment horizontal="center"/>
    </xf>
    <xf numFmtId="49" fontId="62" fillId="0" borderId="99">
      <alignment horizontal="center"/>
    </xf>
    <xf numFmtId="49" fontId="62" fillId="0" borderId="99">
      <alignment horizontal="center"/>
    </xf>
    <xf numFmtId="49" fontId="62" fillId="0" borderId="99">
      <alignment horizontal="center"/>
    </xf>
    <xf numFmtId="49" fontId="62" fillId="0" borderId="99">
      <alignment horizontal="center"/>
    </xf>
    <xf numFmtId="49" fontId="69" fillId="0" borderId="30">
      <alignment horizontal="left" vertical="top" wrapText="1"/>
    </xf>
    <xf numFmtId="0" fontId="60" fillId="18" borderId="84"/>
    <xf numFmtId="0" fontId="60" fillId="35" borderId="45"/>
    <xf numFmtId="49" fontId="63" fillId="0" borderId="152">
      <alignment horizontal="left" vertical="center" wrapText="1" indent="3"/>
    </xf>
    <xf numFmtId="0" fontId="80" fillId="0" borderId="0">
      <alignment vertical="top"/>
    </xf>
    <xf numFmtId="0" fontId="19" fillId="38" borderId="45"/>
    <xf numFmtId="0" fontId="27" fillId="41" borderId="45"/>
    <xf numFmtId="0" fontId="27" fillId="41" borderId="45"/>
    <xf numFmtId="0" fontId="27" fillId="41" borderId="45"/>
    <xf numFmtId="0" fontId="27" fillId="41" borderId="45"/>
    <xf numFmtId="49" fontId="69" fillId="0" borderId="45">
      <alignment horizontal="center" vertical="top" wrapText="1"/>
    </xf>
    <xf numFmtId="0" fontId="74" fillId="0" borderId="0">
      <alignment horizontal="center" wrapText="1"/>
    </xf>
    <xf numFmtId="0" fontId="60" fillId="35" borderId="138"/>
    <xf numFmtId="0" fontId="63" fillId="0" borderId="152">
      <alignment horizontal="left" vertical="center" wrapText="1" indent="1"/>
    </xf>
    <xf numFmtId="0" fontId="80" fillId="0" borderId="40"/>
    <xf numFmtId="0" fontId="19" fillId="38" borderId="138"/>
    <xf numFmtId="0" fontId="27" fillId="41" borderId="138"/>
    <xf numFmtId="0" fontId="27" fillId="41" borderId="138"/>
    <xf numFmtId="0" fontId="27" fillId="41" borderId="138"/>
    <xf numFmtId="0" fontId="27" fillId="41" borderId="138"/>
    <xf numFmtId="49" fontId="69" fillId="0" borderId="0">
      <alignment horizontal="center" vertical="top" wrapText="1"/>
    </xf>
    <xf numFmtId="0" fontId="60" fillId="0" borderId="0">
      <alignment horizontal="center"/>
    </xf>
    <xf numFmtId="49" fontId="61" fillId="0" borderId="59"/>
    <xf numFmtId="49" fontId="105" fillId="0" borderId="152">
      <alignment horizontal="left" vertical="center" wrapText="1"/>
    </xf>
    <xf numFmtId="0" fontId="80" fillId="0" borderId="40">
      <alignment vertical="top"/>
    </xf>
    <xf numFmtId="0" fontId="61" fillId="0" borderId="59"/>
    <xf numFmtId="0" fontId="62" fillId="0" borderId="59"/>
    <xf numFmtId="0" fontId="62" fillId="0" borderId="59"/>
    <xf numFmtId="0" fontId="62" fillId="0" borderId="59"/>
    <xf numFmtId="0" fontId="62" fillId="0" borderId="59"/>
    <xf numFmtId="0" fontId="96" fillId="0" borderId="39"/>
    <xf numFmtId="0" fontId="60" fillId="0" borderId="28">
      <alignment horizontal="center" vertical="center"/>
    </xf>
    <xf numFmtId="0" fontId="61" fillId="0" borderId="0">
      <alignment horizontal="center"/>
    </xf>
    <xf numFmtId="49" fontId="63" fillId="0" borderId="152">
      <alignment vertical="center" wrapText="1"/>
    </xf>
    <xf numFmtId="0" fontId="80" fillId="0" borderId="77">
      <alignment shrinkToFit="1"/>
    </xf>
    <xf numFmtId="0" fontId="61" fillId="0" borderId="0">
      <alignment horizontal="left"/>
    </xf>
    <xf numFmtId="0" fontId="62" fillId="0" borderId="0">
      <alignment horizontal="left"/>
    </xf>
    <xf numFmtId="0" fontId="62" fillId="0" borderId="0">
      <alignment horizontal="left"/>
    </xf>
    <xf numFmtId="0" fontId="62" fillId="0" borderId="0">
      <alignment horizontal="left"/>
    </xf>
    <xf numFmtId="0" fontId="62" fillId="0" borderId="0">
      <alignment horizontal="left"/>
    </xf>
    <xf numFmtId="0" fontId="106" fillId="0" borderId="45">
      <alignment horizontal="center"/>
    </xf>
    <xf numFmtId="0" fontId="60" fillId="18" borderId="83"/>
    <xf numFmtId="0" fontId="61" fillId="0" borderId="84">
      <alignment horizontal="left"/>
    </xf>
    <xf numFmtId="49" fontId="101" fillId="0" borderId="152">
      <alignment horizontal="left" vertical="center" wrapText="1"/>
    </xf>
    <xf numFmtId="0" fontId="80" fillId="0" borderId="71"/>
    <xf numFmtId="49" fontId="61" fillId="0" borderId="45"/>
    <xf numFmtId="49" fontId="62" fillId="0" borderId="45"/>
    <xf numFmtId="49" fontId="62" fillId="0" borderId="45"/>
    <xf numFmtId="49" fontId="62" fillId="0" borderId="45"/>
    <xf numFmtId="49" fontId="62" fillId="0" borderId="45"/>
    <xf numFmtId="0" fontId="106" fillId="0" borderId="0">
      <alignment horizontal="center"/>
    </xf>
    <xf numFmtId="0" fontId="60" fillId="0" borderId="112">
      <alignment horizontal="center" shrinkToFit="1"/>
    </xf>
    <xf numFmtId="49" fontId="61" fillId="0" borderId="112">
      <alignment horizontal="center" shrinkToFit="1"/>
    </xf>
    <xf numFmtId="49" fontId="79" fillId="36" borderId="155">
      <alignment horizontal="center" vertical="center" wrapText="1"/>
    </xf>
    <xf numFmtId="0" fontId="80" fillId="0" borderId="71">
      <alignment vertical="top"/>
    </xf>
    <xf numFmtId="49" fontId="61" fillId="0" borderId="0"/>
    <xf numFmtId="49" fontId="62" fillId="0" borderId="0"/>
    <xf numFmtId="49" fontId="62" fillId="0" borderId="0"/>
    <xf numFmtId="49" fontId="62" fillId="0" borderId="0"/>
    <xf numFmtId="49" fontId="62" fillId="0" borderId="0"/>
    <xf numFmtId="2" fontId="86" fillId="0" borderId="30">
      <alignment horizontal="center" vertical="center" shrinkToFit="1"/>
    </xf>
    <xf numFmtId="0" fontId="60" fillId="0" borderId="113">
      <alignment horizontal="center" shrinkToFit="1"/>
    </xf>
    <xf numFmtId="49" fontId="61" fillId="0" borderId="113">
      <alignment horizontal="center" shrinkToFit="1"/>
    </xf>
    <xf numFmtId="49" fontId="82" fillId="36" borderId="162">
      <alignment horizontal="center" vertical="center" wrapText="1"/>
    </xf>
    <xf numFmtId="4" fontId="95" fillId="0" borderId="30">
      <alignment horizontal="center" vertical="top"/>
    </xf>
    <xf numFmtId="49" fontId="61" fillId="0" borderId="47">
      <alignment horizontal="center"/>
    </xf>
    <xf numFmtId="49" fontId="62" fillId="0" borderId="47">
      <alignment horizontal="center"/>
    </xf>
    <xf numFmtId="49" fontId="62" fillId="0" borderId="47">
      <alignment horizontal="center"/>
    </xf>
    <xf numFmtId="49" fontId="62" fillId="0" borderId="47">
      <alignment horizontal="center"/>
    </xf>
    <xf numFmtId="49" fontId="62" fillId="0" borderId="47">
      <alignment horizontal="center"/>
    </xf>
    <xf numFmtId="2" fontId="107" fillId="0" borderId="30">
      <alignment horizontal="center" vertical="center" shrinkToFit="1"/>
    </xf>
    <xf numFmtId="0" fontId="60" fillId="0" borderId="28">
      <alignment horizontal="center" shrinkToFit="1"/>
    </xf>
    <xf numFmtId="49" fontId="61" fillId="0" borderId="163">
      <alignment horizontal="center" shrinkToFit="1"/>
    </xf>
    <xf numFmtId="49" fontId="79" fillId="0" borderId="146">
      <alignment horizontal="left" vertical="center" wrapText="1"/>
    </xf>
    <xf numFmtId="0" fontId="80" fillId="40" borderId="40"/>
    <xf numFmtId="49" fontId="61" fillId="0" borderId="61">
      <alignment horizontal="center"/>
    </xf>
    <xf numFmtId="49" fontId="62" fillId="0" borderId="61">
      <alignment horizontal="center"/>
    </xf>
    <xf numFmtId="49" fontId="62" fillId="0" borderId="61">
      <alignment horizontal="center"/>
    </xf>
    <xf numFmtId="49" fontId="62" fillId="0" borderId="61">
      <alignment horizontal="center"/>
    </xf>
    <xf numFmtId="49" fontId="62" fillId="0" borderId="61">
      <alignment horizontal="center"/>
    </xf>
    <xf numFmtId="0" fontId="81" fillId="0" borderId="0">
      <alignment shrinkToFit="1"/>
    </xf>
    <xf numFmtId="0" fontId="60" fillId="0" borderId="28">
      <alignment horizontal="center" vertical="center" wrapText="1"/>
    </xf>
    <xf numFmtId="49" fontId="61" fillId="0" borderId="28">
      <alignment horizontal="center" vertical="center" wrapText="1"/>
    </xf>
    <xf numFmtId="49" fontId="63" fillId="36" borderId="158">
      <alignment horizontal="left" vertical="center" wrapText="1"/>
    </xf>
    <xf numFmtId="49" fontId="61" fillId="0" borderId="28">
      <alignment horizontal="center" vertical="center" wrapText="1"/>
    </xf>
    <xf numFmtId="49" fontId="61" fillId="0" borderId="30">
      <alignment horizontal="center"/>
    </xf>
    <xf numFmtId="4" fontId="52" fillId="43" borderId="30">
      <alignment horizontal="right" vertical="top" shrinkToFit="1"/>
    </xf>
    <xf numFmtId="49" fontId="62" fillId="0" borderId="30">
      <alignment horizontal="center"/>
    </xf>
    <xf numFmtId="49" fontId="62" fillId="0" borderId="30">
      <alignment horizontal="center"/>
    </xf>
    <xf numFmtId="49" fontId="62" fillId="0" borderId="30">
      <alignment horizontal="center"/>
    </xf>
    <xf numFmtId="49" fontId="108" fillId="0" borderId="45">
      <alignment horizontal="right" vertical="top" shrinkToFit="1"/>
    </xf>
    <xf numFmtId="0" fontId="60" fillId="0" borderId="28">
      <alignment horizontal="center" vertical="center" wrapText="1"/>
    </xf>
    <xf numFmtId="49" fontId="61" fillId="0" borderId="28">
      <alignment horizontal="center" vertical="center" wrapText="1"/>
    </xf>
    <xf numFmtId="0" fontId="19" fillId="0" borderId="0">
      <alignment vertical="center"/>
    </xf>
    <xf numFmtId="49" fontId="61" fillId="0" borderId="28">
      <alignment horizontal="center" vertical="center" wrapText="1"/>
    </xf>
    <xf numFmtId="49" fontId="61" fillId="0" borderId="30">
      <alignment horizontal="center" vertical="center" wrapText="1"/>
    </xf>
    <xf numFmtId="4" fontId="52" fillId="42" borderId="30">
      <alignment horizontal="right" vertical="top" shrinkToFit="1"/>
    </xf>
    <xf numFmtId="49" fontId="62" fillId="0" borderId="30">
      <alignment horizontal="center" vertical="center" wrapText="1"/>
    </xf>
    <xf numFmtId="49" fontId="62" fillId="0" borderId="30">
      <alignment horizontal="center" vertical="center" wrapText="1"/>
    </xf>
    <xf numFmtId="49" fontId="62" fillId="0" borderId="30">
      <alignment horizontal="center" vertical="center" wrapText="1"/>
    </xf>
    <xf numFmtId="49" fontId="108" fillId="0" borderId="0">
      <alignment horizontal="right" vertical="top" shrinkToFit="1"/>
    </xf>
    <xf numFmtId="0" fontId="60" fillId="18" borderId="86"/>
    <xf numFmtId="4" fontId="61" fillId="0" borderId="112">
      <alignment horizontal="right"/>
    </xf>
    <xf numFmtId="0" fontId="19" fillId="0" borderId="45">
      <alignment vertical="center"/>
    </xf>
    <xf numFmtId="4" fontId="52" fillId="44" borderId="30">
      <alignment horizontal="right" vertical="top" shrinkToFit="1"/>
    </xf>
    <xf numFmtId="49" fontId="61" fillId="0" borderId="88">
      <alignment horizontal="center" vertical="center" wrapText="1"/>
    </xf>
    <xf numFmtId="49" fontId="62" fillId="0" borderId="88">
      <alignment horizontal="center" vertical="center" wrapText="1"/>
    </xf>
    <xf numFmtId="49" fontId="62" fillId="0" borderId="88">
      <alignment horizontal="center" vertical="center" wrapText="1"/>
    </xf>
    <xf numFmtId="49" fontId="62" fillId="0" borderId="88">
      <alignment horizontal="center" vertical="center" wrapText="1"/>
    </xf>
    <xf numFmtId="49" fontId="62" fillId="0" borderId="88">
      <alignment horizontal="center" vertical="center" wrapText="1"/>
    </xf>
    <xf numFmtId="0" fontId="81" fillId="0" borderId="45">
      <alignment vertical="top" wrapText="1"/>
    </xf>
    <xf numFmtId="0" fontId="60" fillId="0" borderId="28">
      <alignment horizontal="right" shrinkToFit="1"/>
    </xf>
    <xf numFmtId="49" fontId="61" fillId="0" borderId="113">
      <alignment horizontal="center"/>
    </xf>
    <xf numFmtId="0" fontId="28" fillId="0" borderId="0"/>
    <xf numFmtId="0" fontId="90" fillId="0" borderId="0">
      <alignment horizontal="center"/>
    </xf>
    <xf numFmtId="0" fontId="19" fillId="38" borderId="100"/>
    <xf numFmtId="0" fontId="27" fillId="41" borderId="100"/>
    <xf numFmtId="0" fontId="27" fillId="41" borderId="100"/>
    <xf numFmtId="0" fontId="27" fillId="41" borderId="100"/>
    <xf numFmtId="0" fontId="27" fillId="41" borderId="100"/>
    <xf numFmtId="0" fontId="81" fillId="0" borderId="0">
      <alignment vertical="top" wrapText="1"/>
    </xf>
    <xf numFmtId="0" fontId="60" fillId="0" borderId="113">
      <alignment horizontal="center"/>
    </xf>
    <xf numFmtId="4" fontId="61" fillId="0" borderId="28">
      <alignment horizontal="right"/>
    </xf>
    <xf numFmtId="4" fontId="61" fillId="0" borderId="30">
      <alignment horizontal="right"/>
    </xf>
    <xf numFmtId="4" fontId="61" fillId="0" borderId="28">
      <alignment horizontal="right"/>
    </xf>
    <xf numFmtId="0" fontId="63" fillId="0" borderId="0"/>
    <xf numFmtId="0" fontId="109" fillId="40" borderId="138"/>
    <xf numFmtId="4" fontId="61" fillId="0" borderId="30">
      <alignment horizontal="right"/>
    </xf>
    <xf numFmtId="4" fontId="62" fillId="0" borderId="30">
      <alignment horizontal="right"/>
    </xf>
    <xf numFmtId="4" fontId="62" fillId="0" borderId="30">
      <alignment horizontal="right"/>
    </xf>
    <xf numFmtId="4" fontId="62" fillId="0" borderId="30">
      <alignment horizontal="right"/>
    </xf>
    <xf numFmtId="4" fontId="62" fillId="0" borderId="30">
      <alignment horizontal="right"/>
    </xf>
    <xf numFmtId="0" fontId="110" fillId="0" borderId="0">
      <alignment horizontal="right"/>
    </xf>
    <xf numFmtId="0" fontId="60" fillId="18" borderId="16"/>
    <xf numFmtId="0" fontId="60" fillId="35" borderId="84"/>
    <xf numFmtId="0" fontId="63" fillId="0" borderId="0">
      <alignment vertical="center"/>
    </xf>
    <xf numFmtId="166" fontId="95" fillId="0" borderId="30">
      <alignment horizontal="center" vertical="top" wrapText="1"/>
    </xf>
    <xf numFmtId="0" fontId="61" fillId="36" borderId="59"/>
    <xf numFmtId="0" fontId="62" fillId="37" borderId="59"/>
    <xf numFmtId="0" fontId="62" fillId="37" borderId="59"/>
    <xf numFmtId="0" fontId="62" fillId="37" borderId="59"/>
    <xf numFmtId="0" fontId="62" fillId="37" borderId="59"/>
    <xf numFmtId="0" fontId="106" fillId="0" borderId="0">
      <alignment horizontal="right"/>
    </xf>
    <xf numFmtId="0" fontId="60" fillId="33" borderId="7"/>
    <xf numFmtId="0" fontId="60" fillId="35" borderId="16"/>
    <xf numFmtId="0" fontId="51" fillId="0" borderId="0">
      <alignment vertical="center"/>
    </xf>
    <xf numFmtId="4" fontId="95" fillId="0" borderId="30">
      <alignment horizontal="right" vertical="top" shrinkToFit="1"/>
    </xf>
    <xf numFmtId="0" fontId="8" fillId="0" borderId="0">
      <alignment horizontal="center" wrapText="1"/>
    </xf>
    <xf numFmtId="0" fontId="97" fillId="0" borderId="0">
      <alignment horizontal="center" wrapText="1"/>
    </xf>
    <xf numFmtId="0" fontId="97" fillId="0" borderId="0">
      <alignment horizontal="center" wrapText="1"/>
    </xf>
    <xf numFmtId="0" fontId="97" fillId="0" borderId="0">
      <alignment horizontal="center" wrapText="1"/>
    </xf>
    <xf numFmtId="0" fontId="97" fillId="0" borderId="0">
      <alignment horizontal="center" wrapText="1"/>
    </xf>
    <xf numFmtId="49" fontId="111" fillId="0" borderId="39">
      <alignment horizontal="center" vertical="top" wrapText="1"/>
    </xf>
    <xf numFmtId="0" fontId="60" fillId="0" borderId="22">
      <alignment wrapText="1"/>
    </xf>
    <xf numFmtId="0" fontId="61" fillId="36" borderId="7"/>
    <xf numFmtId="4" fontId="61" fillId="0" borderId="30">
      <alignment horizontal="right"/>
    </xf>
    <xf numFmtId="4" fontId="52" fillId="0" borderId="45">
      <alignment horizontal="right" vertical="top" shrinkToFit="1"/>
    </xf>
    <xf numFmtId="0" fontId="51" fillId="36" borderId="0">
      <alignment vertical="center"/>
    </xf>
    <xf numFmtId="0" fontId="112" fillId="0" borderId="77"/>
    <xf numFmtId="0" fontId="112" fillId="0" borderId="77"/>
    <xf numFmtId="0" fontId="112" fillId="0" borderId="77"/>
    <xf numFmtId="0" fontId="112" fillId="0" borderId="77"/>
    <xf numFmtId="0" fontId="112" fillId="0" borderId="77"/>
    <xf numFmtId="0" fontId="106" fillId="0" borderId="45">
      <alignment horizontal="right"/>
    </xf>
    <xf numFmtId="0" fontId="60" fillId="0" borderId="27">
      <alignment wrapText="1"/>
    </xf>
    <xf numFmtId="49" fontId="61" fillId="0" borderId="84"/>
    <xf numFmtId="0" fontId="19" fillId="0" borderId="39">
      <alignment horizontal="left" vertical="center"/>
    </xf>
    <xf numFmtId="4" fontId="52" fillId="0" borderId="0">
      <alignment horizontal="right" vertical="top" shrinkToFit="1"/>
    </xf>
    <xf numFmtId="49" fontId="60" fillId="0" borderId="87">
      <alignment horizontal="right"/>
    </xf>
    <xf numFmtId="49" fontId="113" fillId="0" borderId="87">
      <alignment horizontal="right"/>
    </xf>
    <xf numFmtId="49" fontId="113" fillId="0" borderId="87">
      <alignment horizontal="right"/>
    </xf>
    <xf numFmtId="49" fontId="113" fillId="0" borderId="87">
      <alignment horizontal="right"/>
    </xf>
    <xf numFmtId="49" fontId="113" fillId="0" borderId="87">
      <alignment horizontal="right"/>
    </xf>
    <xf numFmtId="0" fontId="106" fillId="0" borderId="0">
      <alignment horizontal="left"/>
    </xf>
    <xf numFmtId="0" fontId="60" fillId="0" borderId="84"/>
    <xf numFmtId="0" fontId="61" fillId="0" borderId="28">
      <alignment horizontal="center" vertical="center" wrapText="1"/>
    </xf>
    <xf numFmtId="0" fontId="19" fillId="0" borderId="30">
      <alignment horizontal="left" vertical="center" wrapText="1"/>
    </xf>
    <xf numFmtId="0" fontId="61" fillId="0" borderId="28">
      <alignment horizontal="center" vertical="center" wrapText="1"/>
    </xf>
    <xf numFmtId="0" fontId="61" fillId="0" borderId="87">
      <alignment horizontal="right"/>
    </xf>
    <xf numFmtId="167" fontId="100" fillId="0" borderId="30">
      <alignment horizontal="right" vertical="top" shrinkToFit="1"/>
    </xf>
    <xf numFmtId="0" fontId="62" fillId="0" borderId="87">
      <alignment horizontal="right"/>
    </xf>
    <xf numFmtId="0" fontId="62" fillId="0" borderId="87">
      <alignment horizontal="right"/>
    </xf>
    <xf numFmtId="0" fontId="62" fillId="0" borderId="87">
      <alignment horizontal="right"/>
    </xf>
    <xf numFmtId="0" fontId="106" fillId="0" borderId="45">
      <alignment horizontal="left"/>
    </xf>
    <xf numFmtId="0" fontId="60" fillId="0" borderId="28">
      <alignment horizontal="center" vertical="center" wrapText="1"/>
    </xf>
    <xf numFmtId="49" fontId="61" fillId="0" borderId="63">
      <alignment horizontal="center" vertical="center"/>
    </xf>
    <xf numFmtId="0" fontId="19" fillId="0" borderId="45">
      <alignment horizontal="left" vertical="center"/>
    </xf>
    <xf numFmtId="49" fontId="61" fillId="0" borderId="63">
      <alignment horizontal="center" vertical="center"/>
    </xf>
    <xf numFmtId="0" fontId="57" fillId="0" borderId="39"/>
    <xf numFmtId="167" fontId="114" fillId="43" borderId="30">
      <alignment horizontal="right" vertical="top" shrinkToFit="1"/>
    </xf>
    <xf numFmtId="0" fontId="112" fillId="0" borderId="39"/>
    <xf numFmtId="0" fontId="112" fillId="0" borderId="39"/>
    <xf numFmtId="0" fontId="112" fillId="0" borderId="39"/>
    <xf numFmtId="0" fontId="103" fillId="0" borderId="0"/>
    <xf numFmtId="0" fontId="60" fillId="0" borderId="65">
      <alignment horizontal="center" vertical="center"/>
    </xf>
    <xf numFmtId="0" fontId="61" fillId="0" borderId="22"/>
    <xf numFmtId="0" fontId="63" fillId="0" borderId="0">
      <alignment horizontal="center" vertical="center"/>
    </xf>
    <xf numFmtId="167" fontId="114" fillId="42" borderId="30">
      <alignment horizontal="right" vertical="top" shrinkToFit="1"/>
    </xf>
    <xf numFmtId="0" fontId="61" fillId="0" borderId="88">
      <alignment horizontal="center"/>
    </xf>
    <xf numFmtId="0" fontId="62" fillId="0" borderId="88">
      <alignment horizontal="center"/>
    </xf>
    <xf numFmtId="0" fontId="62" fillId="0" borderId="88">
      <alignment horizontal="center"/>
    </xf>
    <xf numFmtId="0" fontId="62" fillId="0" borderId="88">
      <alignment horizontal="center"/>
    </xf>
    <xf numFmtId="0" fontId="62" fillId="0" borderId="88">
      <alignment horizontal="center"/>
    </xf>
    <xf numFmtId="0" fontId="81" fillId="0" borderId="45"/>
    <xf numFmtId="0" fontId="60" fillId="0" borderId="0">
      <alignment horizontal="right"/>
    </xf>
    <xf numFmtId="49" fontId="61" fillId="0" borderId="27"/>
    <xf numFmtId="49" fontId="79" fillId="0" borderId="0">
      <alignment horizontal="center" vertical="center" wrapText="1"/>
    </xf>
    <xf numFmtId="167" fontId="114" fillId="44" borderId="30">
      <alignment horizontal="right" vertical="top" shrinkToFit="1"/>
    </xf>
    <xf numFmtId="49" fontId="19" fillId="0" borderId="89">
      <alignment horizontal="center"/>
    </xf>
    <xf numFmtId="49" fontId="27" fillId="0" borderId="89">
      <alignment horizontal="center"/>
    </xf>
    <xf numFmtId="49" fontId="27" fillId="0" borderId="89">
      <alignment horizontal="center"/>
    </xf>
    <xf numFmtId="49" fontId="27" fillId="0" borderId="89">
      <alignment horizontal="center"/>
    </xf>
    <xf numFmtId="49" fontId="27" fillId="0" borderId="89">
      <alignment horizontal="center"/>
    </xf>
    <xf numFmtId="49" fontId="103" fillId="0" borderId="0">
      <alignment horizontal="left"/>
    </xf>
    <xf numFmtId="0" fontId="60" fillId="0" borderId="0">
      <alignment horizontal="right"/>
    </xf>
    <xf numFmtId="49" fontId="61" fillId="0" borderId="0">
      <alignment horizontal="right"/>
    </xf>
    <xf numFmtId="0" fontId="63" fillId="0" borderId="30">
      <alignment horizontal="center" vertical="center" wrapText="1"/>
    </xf>
    <xf numFmtId="168" fontId="62" fillId="0" borderId="91">
      <alignment horizontal="center"/>
    </xf>
    <xf numFmtId="14" fontId="61" fillId="0" borderId="91">
      <alignment horizontal="center"/>
    </xf>
    <xf numFmtId="168" fontId="62" fillId="0" borderId="91">
      <alignment horizontal="center"/>
    </xf>
    <xf numFmtId="168" fontId="62" fillId="0" borderId="91">
      <alignment horizontal="center"/>
    </xf>
    <xf numFmtId="168" fontId="62" fillId="0" borderId="91">
      <alignment horizontal="center"/>
    </xf>
    <xf numFmtId="168" fontId="62" fillId="0" borderId="91">
      <alignment horizontal="center"/>
    </xf>
    <xf numFmtId="0" fontId="108" fillId="37" borderId="40">
      <alignment horizontal="center" vertical="top" wrapText="1"/>
    </xf>
    <xf numFmtId="0" fontId="60" fillId="0" borderId="164"/>
    <xf numFmtId="0" fontId="61" fillId="0" borderId="0">
      <alignment horizontal="right"/>
    </xf>
    <xf numFmtId="0" fontId="63" fillId="0" borderId="30">
      <alignment horizontal="center" vertical="center"/>
    </xf>
    <xf numFmtId="0" fontId="62" fillId="0" borderId="165">
      <alignment horizontal="center"/>
    </xf>
    <xf numFmtId="0" fontId="61" fillId="0" borderId="165">
      <alignment horizontal="center"/>
    </xf>
    <xf numFmtId="0" fontId="62" fillId="0" borderId="165">
      <alignment horizontal="center"/>
    </xf>
    <xf numFmtId="0" fontId="62" fillId="0" borderId="165">
      <alignment horizontal="center"/>
    </xf>
    <xf numFmtId="0" fontId="62" fillId="0" borderId="165">
      <alignment horizontal="center"/>
    </xf>
    <xf numFmtId="0" fontId="62" fillId="0" borderId="165">
      <alignment horizontal="center"/>
    </xf>
    <xf numFmtId="0" fontId="108" fillId="37" borderId="40">
      <alignment horizontal="center" vertical="center" wrapText="1"/>
    </xf>
    <xf numFmtId="0" fontId="60" fillId="0" borderId="166"/>
    <xf numFmtId="0" fontId="74" fillId="0" borderId="125"/>
    <xf numFmtId="49" fontId="79" fillId="0" borderId="30">
      <alignment horizontal="center" vertical="center" wrapText="1"/>
    </xf>
    <xf numFmtId="49" fontId="62" fillId="0" borderId="167">
      <alignment horizontal="center"/>
    </xf>
    <xf numFmtId="49" fontId="61" fillId="0" borderId="167">
      <alignment horizontal="center"/>
    </xf>
    <xf numFmtId="49" fontId="62" fillId="0" borderId="167">
      <alignment horizontal="center"/>
    </xf>
    <xf numFmtId="49" fontId="62" fillId="0" borderId="167">
      <alignment horizontal="center"/>
    </xf>
    <xf numFmtId="49" fontId="62" fillId="0" borderId="167">
      <alignment horizontal="center"/>
    </xf>
    <xf numFmtId="49" fontId="62" fillId="0" borderId="167">
      <alignment horizontal="center"/>
    </xf>
    <xf numFmtId="0" fontId="94" fillId="0" borderId="30">
      <alignment horizontal="center" vertical="center" wrapText="1"/>
    </xf>
    <xf numFmtId="0" fontId="60" fillId="0" borderId="151">
      <alignment horizontal="right"/>
    </xf>
    <xf numFmtId="49" fontId="61" fillId="0" borderId="13">
      <alignment horizontal="right"/>
    </xf>
    <xf numFmtId="49" fontId="63" fillId="0" borderId="61">
      <alignment horizontal="center" vertical="center"/>
    </xf>
    <xf numFmtId="49" fontId="62" fillId="0" borderId="91">
      <alignment horizontal="center"/>
    </xf>
    <xf numFmtId="49" fontId="61" fillId="0" borderId="91">
      <alignment horizontal="center"/>
    </xf>
    <xf numFmtId="49" fontId="62" fillId="0" borderId="91">
      <alignment horizontal="center"/>
    </xf>
    <xf numFmtId="49" fontId="62" fillId="0" borderId="91">
      <alignment horizontal="center"/>
    </xf>
    <xf numFmtId="49" fontId="62" fillId="0" borderId="91">
      <alignment horizontal="center"/>
    </xf>
    <xf numFmtId="49" fontId="62" fillId="0" borderId="91">
      <alignment horizontal="center"/>
    </xf>
    <xf numFmtId="0" fontId="108" fillId="37" borderId="71">
      <alignment horizontal="center" vertical="center" wrapText="1"/>
    </xf>
    <xf numFmtId="0" fontId="74" fillId="0" borderId="125"/>
    <xf numFmtId="0" fontId="61" fillId="0" borderId="13">
      <alignment horizontal="right"/>
    </xf>
    <xf numFmtId="49" fontId="63" fillId="0" borderId="46">
      <alignment horizontal="center" vertical="center"/>
    </xf>
    <xf numFmtId="0" fontId="62" fillId="0" borderId="91">
      <alignment horizontal="center"/>
    </xf>
    <xf numFmtId="0" fontId="61" fillId="0" borderId="91">
      <alignment horizontal="center"/>
    </xf>
    <xf numFmtId="0" fontId="62" fillId="0" borderId="91">
      <alignment horizontal="center"/>
    </xf>
    <xf numFmtId="0" fontId="62" fillId="0" borderId="91">
      <alignment horizontal="center"/>
    </xf>
    <xf numFmtId="0" fontId="62" fillId="0" borderId="91">
      <alignment horizontal="center"/>
    </xf>
    <xf numFmtId="0" fontId="62" fillId="0" borderId="91">
      <alignment horizontal="center"/>
    </xf>
    <xf numFmtId="0" fontId="108" fillId="37" borderId="30">
      <alignment horizontal="center" vertical="top" wrapText="1"/>
    </xf>
    <xf numFmtId="0" fontId="60" fillId="0" borderId="13">
      <alignment horizontal="right"/>
    </xf>
    <xf numFmtId="0" fontId="74" fillId="0" borderId="22"/>
    <xf numFmtId="49" fontId="63" fillId="0" borderId="30">
      <alignment horizontal="center" vertical="center"/>
    </xf>
    <xf numFmtId="49" fontId="62" fillId="0" borderId="98">
      <alignment horizontal="center"/>
    </xf>
    <xf numFmtId="49" fontId="61" fillId="0" borderId="98">
      <alignment horizontal="center"/>
    </xf>
    <xf numFmtId="49" fontId="62" fillId="0" borderId="98">
      <alignment horizontal="center"/>
    </xf>
    <xf numFmtId="49" fontId="62" fillId="0" borderId="98">
      <alignment horizontal="center"/>
    </xf>
    <xf numFmtId="49" fontId="62" fillId="0" borderId="98">
      <alignment horizontal="center"/>
    </xf>
    <xf numFmtId="49" fontId="62" fillId="0" borderId="98">
      <alignment horizontal="center"/>
    </xf>
    <xf numFmtId="0" fontId="108" fillId="0" borderId="157">
      <alignment horizontal="center" vertical="top" wrapText="1"/>
    </xf>
    <xf numFmtId="0" fontId="60" fillId="0" borderId="13">
      <alignment horizontal="right"/>
    </xf>
    <xf numFmtId="0" fontId="60" fillId="0" borderId="108">
      <alignment horizontal="center"/>
    </xf>
    <xf numFmtId="0" fontId="51" fillId="0" borderId="61"/>
    <xf numFmtId="0" fontId="91" fillId="0" borderId="59"/>
    <xf numFmtId="0" fontId="28" fillId="0" borderId="59"/>
    <xf numFmtId="0" fontId="91" fillId="0" borderId="59"/>
    <xf numFmtId="0" fontId="91" fillId="0" borderId="59"/>
    <xf numFmtId="0" fontId="91" fillId="0" borderId="59"/>
    <xf numFmtId="0" fontId="91" fillId="0" borderId="59"/>
    <xf numFmtId="2" fontId="86" fillId="10" borderId="30">
      <alignment horizontal="center" vertical="center" shrinkToFit="1"/>
    </xf>
    <xf numFmtId="0" fontId="74" fillId="0" borderId="22"/>
    <xf numFmtId="49" fontId="61" fillId="0" borderId="144">
      <alignment horizontal="center"/>
    </xf>
    <xf numFmtId="49" fontId="79" fillId="0" borderId="30">
      <alignment horizontal="center" vertical="center"/>
    </xf>
    <xf numFmtId="0" fontId="112" fillId="0" borderId="0"/>
    <xf numFmtId="0" fontId="57" fillId="0" borderId="0"/>
    <xf numFmtId="0" fontId="112" fillId="0" borderId="0"/>
    <xf numFmtId="0" fontId="112" fillId="0" borderId="0"/>
    <xf numFmtId="0" fontId="112" fillId="0" borderId="0"/>
    <xf numFmtId="0" fontId="112" fillId="0" borderId="0"/>
    <xf numFmtId="2" fontId="107" fillId="10" borderId="30">
      <alignment horizontal="center" vertical="center" shrinkToFit="1"/>
    </xf>
    <xf numFmtId="0" fontId="60" fillId="0" borderId="108">
      <alignment horizontal="center"/>
    </xf>
    <xf numFmtId="14" fontId="61" fillId="0" borderId="23">
      <alignment horizontal="center"/>
    </xf>
    <xf numFmtId="49" fontId="79" fillId="0" borderId="61">
      <alignment horizontal="center" vertical="center" wrapText="1"/>
    </xf>
    <xf numFmtId="0" fontId="27" fillId="0" borderId="41"/>
    <xf numFmtId="0" fontId="19" fillId="0" borderId="41"/>
    <xf numFmtId="0" fontId="27" fillId="0" borderId="41"/>
    <xf numFmtId="0" fontId="27" fillId="0" borderId="41"/>
    <xf numFmtId="0" fontId="27" fillId="0" borderId="41"/>
    <xf numFmtId="0" fontId="27" fillId="0" borderId="41"/>
    <xf numFmtId="0" fontId="60" fillId="0" borderId="144">
      <alignment horizontal="center"/>
    </xf>
    <xf numFmtId="0" fontId="61" fillId="0" borderId="26">
      <alignment horizontal="center"/>
    </xf>
    <xf numFmtId="49" fontId="63" fillId="0" borderId="46">
      <alignment horizontal="center" vertical="center" wrapText="1"/>
    </xf>
    <xf numFmtId="0" fontId="27" fillId="0" borderId="102"/>
    <xf numFmtId="0" fontId="19" fillId="0" borderId="102"/>
    <xf numFmtId="0" fontId="27" fillId="0" borderId="102"/>
    <xf numFmtId="0" fontId="27" fillId="0" borderId="102"/>
    <xf numFmtId="0" fontId="27" fillId="0" borderId="102"/>
    <xf numFmtId="0" fontId="27" fillId="0" borderId="102"/>
    <xf numFmtId="0" fontId="60" fillId="0" borderId="23">
      <alignment horizontal="center"/>
    </xf>
    <xf numFmtId="49" fontId="61" fillId="0" borderId="21">
      <alignment horizontal="center"/>
    </xf>
    <xf numFmtId="49" fontId="63" fillId="0" borderId="30">
      <alignment horizontal="center" vertical="center" wrapText="1"/>
    </xf>
    <xf numFmtId="0" fontId="62" fillId="0" borderId="53">
      <alignment horizontal="left" wrapText="1"/>
    </xf>
    <xf numFmtId="0" fontId="61" fillId="0" borderId="53">
      <alignment horizontal="left" wrapText="1"/>
    </xf>
    <xf numFmtId="0" fontId="62" fillId="0" borderId="53">
      <alignment horizontal="left" wrapText="1"/>
    </xf>
    <xf numFmtId="0" fontId="62" fillId="0" borderId="53">
      <alignment horizontal="left" wrapText="1"/>
    </xf>
    <xf numFmtId="0" fontId="62" fillId="0" borderId="53">
      <alignment horizontal="left" wrapText="1"/>
    </xf>
    <xf numFmtId="49" fontId="62" fillId="0" borderId="0">
      <alignment horizontal="right"/>
    </xf>
    <xf numFmtId="0" fontId="60" fillId="0" borderId="26">
      <alignment horizontal="center"/>
    </xf>
    <xf numFmtId="49" fontId="61" fillId="0" borderId="23">
      <alignment horizontal="center"/>
    </xf>
    <xf numFmtId="49" fontId="79" fillId="0" borderId="61">
      <alignment horizontal="center" vertical="center"/>
    </xf>
    <xf numFmtId="49" fontId="62" fillId="0" borderId="114">
      <alignment horizontal="center"/>
    </xf>
    <xf numFmtId="49" fontId="61" fillId="0" borderId="114">
      <alignment horizontal="center"/>
    </xf>
    <xf numFmtId="49" fontId="62" fillId="0" borderId="114">
      <alignment horizontal="center"/>
    </xf>
    <xf numFmtId="49" fontId="62" fillId="0" borderId="114">
      <alignment horizontal="center"/>
    </xf>
    <xf numFmtId="49" fontId="62" fillId="0" borderId="114">
      <alignment horizontal="center"/>
    </xf>
    <xf numFmtId="0" fontId="62" fillId="0" borderId="0">
      <alignment horizontal="right"/>
    </xf>
    <xf numFmtId="0" fontId="60" fillId="0" borderId="21">
      <alignment horizontal="center"/>
    </xf>
    <xf numFmtId="0" fontId="61" fillId="0" borderId="23">
      <alignment horizontal="center"/>
    </xf>
    <xf numFmtId="0" fontId="63" fillId="0" borderId="61">
      <alignment horizontal="center" vertical="center"/>
    </xf>
    <xf numFmtId="0" fontId="97" fillId="0" borderId="0">
      <alignment horizontal="left" wrapText="1"/>
    </xf>
    <xf numFmtId="0" fontId="8" fillId="0" borderId="0">
      <alignment horizontal="left" wrapText="1"/>
    </xf>
    <xf numFmtId="0" fontId="97" fillId="0" borderId="0">
      <alignment horizontal="left" wrapText="1"/>
    </xf>
    <xf numFmtId="0" fontId="97" fillId="0" borderId="0">
      <alignment horizontal="left" wrapText="1"/>
    </xf>
    <xf numFmtId="0" fontId="97" fillId="0" borderId="0">
      <alignment horizontal="left" wrapText="1"/>
    </xf>
    <xf numFmtId="4" fontId="62" fillId="0" borderId="53">
      <alignment horizontal="right"/>
    </xf>
    <xf numFmtId="0" fontId="60" fillId="0" borderId="23">
      <alignment horizontal="center"/>
    </xf>
    <xf numFmtId="49" fontId="61" fillId="0" borderId="147">
      <alignment horizontal="center"/>
    </xf>
    <xf numFmtId="0" fontId="63" fillId="0" borderId="46">
      <alignment horizontal="center" vertical="center"/>
    </xf>
    <xf numFmtId="49" fontId="27" fillId="0" borderId="0"/>
    <xf numFmtId="49" fontId="19" fillId="0" borderId="0"/>
    <xf numFmtId="49" fontId="27" fillId="0" borderId="0"/>
    <xf numFmtId="49" fontId="27" fillId="0" borderId="0"/>
    <xf numFmtId="49" fontId="27" fillId="0" borderId="0"/>
    <xf numFmtId="49" fontId="62" fillId="0" borderId="114">
      <alignment horizontal="center"/>
    </xf>
    <xf numFmtId="0" fontId="60" fillId="0" borderId="23">
      <alignment horizontal="center"/>
    </xf>
    <xf numFmtId="49" fontId="61" fillId="0" borderId="7"/>
    <xf numFmtId="49" fontId="79" fillId="0" borderId="46">
      <alignment horizontal="left" vertical="center"/>
    </xf>
    <xf numFmtId="0" fontId="62" fillId="0" borderId="0">
      <alignment horizontal="right"/>
    </xf>
    <xf numFmtId="0" fontId="61" fillId="0" borderId="0">
      <alignment horizontal="right"/>
    </xf>
    <xf numFmtId="0" fontId="62" fillId="0" borderId="0">
      <alignment horizontal="right"/>
    </xf>
    <xf numFmtId="0" fontId="62" fillId="0" borderId="0">
      <alignment horizontal="right"/>
    </xf>
    <xf numFmtId="0" fontId="62" fillId="0" borderId="0">
      <alignment horizontal="right"/>
    </xf>
    <xf numFmtId="0" fontId="62" fillId="0" borderId="0">
      <alignment horizontal="left" wrapText="1"/>
    </xf>
    <xf numFmtId="0" fontId="60" fillId="0" borderId="147">
      <alignment horizontal="center"/>
    </xf>
    <xf numFmtId="49" fontId="61" fillId="0" borderId="63">
      <alignment horizontal="center" vertical="center" wrapText="1"/>
    </xf>
    <xf numFmtId="49" fontId="79" fillId="0" borderId="46">
      <alignment horizontal="center" vertical="center"/>
    </xf>
    <xf numFmtId="49" fontId="61" fillId="0" borderId="63">
      <alignment horizontal="center" vertical="center" wrapText="1"/>
    </xf>
    <xf numFmtId="49" fontId="61" fillId="0" borderId="0">
      <alignment horizontal="right"/>
    </xf>
    <xf numFmtId="49" fontId="62" fillId="0" borderId="0">
      <alignment horizontal="right"/>
    </xf>
    <xf numFmtId="49" fontId="62" fillId="0" borderId="0">
      <alignment horizontal="right"/>
    </xf>
    <xf numFmtId="49" fontId="62" fillId="0" borderId="0">
      <alignment horizontal="right"/>
    </xf>
    <xf numFmtId="0" fontId="62" fillId="0" borderId="39">
      <alignment horizontal="left"/>
    </xf>
    <xf numFmtId="0" fontId="60" fillId="0" borderId="7"/>
    <xf numFmtId="0" fontId="61" fillId="0" borderId="116">
      <alignment horizontal="center" vertical="center"/>
    </xf>
    <xf numFmtId="49" fontId="63" fillId="0" borderId="45">
      <alignment horizontal="center" vertical="center"/>
    </xf>
    <xf numFmtId="4" fontId="62" fillId="0" borderId="53">
      <alignment horizontal="right"/>
    </xf>
    <xf numFmtId="4" fontId="61" fillId="0" borderId="53">
      <alignment horizontal="right"/>
    </xf>
    <xf numFmtId="4" fontId="62" fillId="0" borderId="53">
      <alignment horizontal="right"/>
    </xf>
    <xf numFmtId="4" fontId="62" fillId="0" borderId="53">
      <alignment horizontal="right"/>
    </xf>
    <xf numFmtId="4" fontId="62" fillId="0" borderId="53">
      <alignment horizontal="right"/>
    </xf>
    <xf numFmtId="0" fontId="62" fillId="0" borderId="62">
      <alignment horizontal="left" wrapText="1"/>
    </xf>
    <xf numFmtId="0" fontId="60" fillId="0" borderId="63">
      <alignment horizontal="center" vertical="center" wrapText="1"/>
    </xf>
    <xf numFmtId="4" fontId="61" fillId="0" borderId="117">
      <alignment horizontal="right"/>
    </xf>
    <xf numFmtId="0" fontId="61" fillId="0" borderId="0">
      <alignment horizontal="center" vertical="center"/>
    </xf>
    <xf numFmtId="0" fontId="62" fillId="0" borderId="0">
      <alignment horizontal="left" wrapText="1"/>
    </xf>
    <xf numFmtId="0" fontId="61" fillId="0" borderId="0">
      <alignment horizontal="left" wrapText="1"/>
    </xf>
    <xf numFmtId="0" fontId="62" fillId="0" borderId="0">
      <alignment horizontal="left" wrapText="1"/>
    </xf>
    <xf numFmtId="0" fontId="62" fillId="0" borderId="0">
      <alignment horizontal="left" wrapText="1"/>
    </xf>
    <xf numFmtId="0" fontId="62" fillId="0" borderId="0">
      <alignment horizontal="left" wrapText="1"/>
    </xf>
    <xf numFmtId="0" fontId="62" fillId="0" borderId="40"/>
    <xf numFmtId="0" fontId="60" fillId="0" borderId="168">
      <alignment horizontal="center" vertical="center"/>
    </xf>
    <xf numFmtId="49" fontId="61" fillId="0" borderId="169">
      <alignment horizontal="center"/>
    </xf>
    <xf numFmtId="0" fontId="51" fillId="0" borderId="0"/>
    <xf numFmtId="0" fontId="62" fillId="0" borderId="39">
      <alignment horizontal="left"/>
    </xf>
    <xf numFmtId="0" fontId="61" fillId="0" borderId="39">
      <alignment horizontal="left"/>
    </xf>
    <xf numFmtId="0" fontId="62" fillId="0" borderId="39">
      <alignment horizontal="left"/>
    </xf>
    <xf numFmtId="0" fontId="62" fillId="0" borderId="39">
      <alignment horizontal="left"/>
    </xf>
    <xf numFmtId="0" fontId="62" fillId="0" borderId="39">
      <alignment horizontal="left"/>
    </xf>
    <xf numFmtId="0" fontId="65" fillId="0" borderId="170">
      <alignment horizontal="left" wrapText="1"/>
    </xf>
    <xf numFmtId="0" fontId="60" fillId="0" borderId="118">
      <alignment horizontal="right" shrinkToFit="1"/>
    </xf>
    <xf numFmtId="4" fontId="61" fillId="0" borderId="118">
      <alignment horizontal="right"/>
    </xf>
    <xf numFmtId="0" fontId="63" fillId="36" borderId="0"/>
    <xf numFmtId="0" fontId="62" fillId="0" borderId="62">
      <alignment horizontal="left" wrapText="1"/>
    </xf>
    <xf numFmtId="0" fontId="61" fillId="0" borderId="62">
      <alignment horizontal="left" wrapText="1"/>
    </xf>
    <xf numFmtId="0" fontId="62" fillId="0" borderId="62">
      <alignment horizontal="left" wrapText="1"/>
    </xf>
    <xf numFmtId="0" fontId="62" fillId="0" borderId="62">
      <alignment horizontal="left" wrapText="1"/>
    </xf>
    <xf numFmtId="0" fontId="62" fillId="0" borderId="62">
      <alignment horizontal="left" wrapText="1"/>
    </xf>
    <xf numFmtId="0" fontId="62" fillId="0" borderId="50">
      <alignment horizontal="left" wrapText="1" indent="2"/>
    </xf>
    <xf numFmtId="0" fontId="60" fillId="0" borderId="128">
      <alignment horizontal="center"/>
    </xf>
    <xf numFmtId="0" fontId="68" fillId="0" borderId="150"/>
    <xf numFmtId="0" fontId="67" fillId="0" borderId="0">
      <alignment horizontal="center" vertical="center" wrapText="1"/>
    </xf>
    <xf numFmtId="0" fontId="62" fillId="0" borderId="40"/>
    <xf numFmtId="0" fontId="61" fillId="0" borderId="40"/>
    <xf numFmtId="0" fontId="62" fillId="0" borderId="40"/>
    <xf numFmtId="0" fontId="62" fillId="0" borderId="40"/>
    <xf numFmtId="0" fontId="62" fillId="0" borderId="40"/>
    <xf numFmtId="49" fontId="62" fillId="0" borderId="0">
      <alignment horizontal="center" wrapText="1"/>
    </xf>
    <xf numFmtId="0" fontId="18" fillId="0" borderId="150"/>
    <xf numFmtId="0" fontId="61" fillId="0" borderId="12"/>
    <xf numFmtId="0" fontId="51" fillId="0" borderId="0">
      <alignment horizontal="center" vertical="center"/>
    </xf>
    <xf numFmtId="0" fontId="65" fillId="0" borderId="170">
      <alignment horizontal="left" wrapText="1"/>
    </xf>
    <xf numFmtId="0" fontId="66" fillId="0" borderId="170">
      <alignment horizontal="left" wrapText="1"/>
    </xf>
    <xf numFmtId="0" fontId="65" fillId="0" borderId="170">
      <alignment horizontal="left" wrapText="1"/>
    </xf>
    <xf numFmtId="0" fontId="65" fillId="0" borderId="170">
      <alignment horizontal="left" wrapText="1"/>
    </xf>
    <xf numFmtId="0" fontId="65" fillId="0" borderId="170">
      <alignment horizontal="left" wrapText="1"/>
    </xf>
    <xf numFmtId="49" fontId="62" fillId="0" borderId="99">
      <alignment horizontal="center" wrapText="1"/>
    </xf>
    <xf numFmtId="0" fontId="18" fillId="0" borderId="12"/>
    <xf numFmtId="0" fontId="61" fillId="0" borderId="102"/>
    <xf numFmtId="0" fontId="63" fillId="0" borderId="30">
      <alignment horizontal="center" vertical="center" wrapText="1"/>
    </xf>
    <xf numFmtId="0" fontId="62" fillId="0" borderId="50">
      <alignment horizontal="left" wrapText="1" indent="2"/>
    </xf>
    <xf numFmtId="0" fontId="61" fillId="0" borderId="50">
      <alignment horizontal="left" wrapText="1" indent="2"/>
    </xf>
    <xf numFmtId="0" fontId="62" fillId="0" borderId="50">
      <alignment horizontal="left" wrapText="1" indent="2"/>
    </xf>
    <xf numFmtId="0" fontId="62" fillId="0" borderId="50">
      <alignment horizontal="left" wrapText="1" indent="2"/>
    </xf>
    <xf numFmtId="0" fontId="62" fillId="0" borderId="50">
      <alignment horizontal="left" wrapText="1" indent="2"/>
    </xf>
    <xf numFmtId="0" fontId="62" fillId="0" borderId="171"/>
    <xf numFmtId="0" fontId="18" fillId="0" borderId="94"/>
    <xf numFmtId="0" fontId="61" fillId="0" borderId="0">
      <alignment horizontal="left" wrapText="1"/>
    </xf>
    <xf numFmtId="0" fontId="63" fillId="0" borderId="30">
      <alignment horizontal="center" vertical="center" wrapText="1"/>
    </xf>
    <xf numFmtId="49" fontId="62" fillId="0" borderId="0">
      <alignment horizontal="center" wrapText="1"/>
    </xf>
    <xf numFmtId="49" fontId="61" fillId="0" borderId="0">
      <alignment horizontal="center" wrapText="1"/>
    </xf>
    <xf numFmtId="49" fontId="62" fillId="0" borderId="0">
      <alignment horizontal="center" wrapText="1"/>
    </xf>
    <xf numFmtId="49" fontId="62" fillId="0" borderId="0">
      <alignment horizontal="center" wrapText="1"/>
    </xf>
    <xf numFmtId="49" fontId="62" fillId="0" borderId="0">
      <alignment horizontal="center" wrapText="1"/>
    </xf>
    <xf numFmtId="0" fontId="62" fillId="0" borderId="140">
      <alignment horizontal="center" wrapText="1"/>
    </xf>
    <xf numFmtId="0" fontId="60" fillId="0" borderId="0">
      <alignment horizontal="left" wrapText="1"/>
    </xf>
    <xf numFmtId="0" fontId="66" fillId="0" borderId="22">
      <alignment horizontal="center"/>
    </xf>
    <xf numFmtId="0" fontId="63" fillId="0" borderId="61">
      <alignment horizontal="center" vertical="center" wrapText="1"/>
    </xf>
    <xf numFmtId="49" fontId="62" fillId="0" borderId="99">
      <alignment horizontal="center" wrapText="1"/>
    </xf>
    <xf numFmtId="49" fontId="61" fillId="0" borderId="99">
      <alignment horizontal="center" wrapText="1"/>
    </xf>
    <xf numFmtId="49" fontId="62" fillId="0" borderId="99">
      <alignment horizontal="center" wrapText="1"/>
    </xf>
    <xf numFmtId="49" fontId="62" fillId="0" borderId="99">
      <alignment horizontal="center" wrapText="1"/>
    </xf>
    <xf numFmtId="49" fontId="62" fillId="0" borderId="99">
      <alignment horizontal="center" wrapText="1"/>
    </xf>
    <xf numFmtId="0" fontId="27" fillId="41" borderId="59"/>
    <xf numFmtId="0" fontId="60" fillId="0" borderId="72">
      <alignment horizontal="left" wrapText="1"/>
    </xf>
    <xf numFmtId="0" fontId="61" fillId="0" borderId="72">
      <alignment horizontal="left" wrapText="1"/>
    </xf>
    <xf numFmtId="0" fontId="63" fillId="0" borderId="46">
      <alignment horizontal="center" vertical="center" wrapText="1"/>
    </xf>
    <xf numFmtId="0" fontId="62" fillId="0" borderId="171"/>
    <xf numFmtId="0" fontId="61" fillId="0" borderId="171"/>
    <xf numFmtId="0" fontId="62" fillId="0" borderId="171"/>
    <xf numFmtId="0" fontId="62" fillId="0" borderId="171"/>
    <xf numFmtId="0" fontId="62" fillId="0" borderId="171"/>
    <xf numFmtId="49" fontId="62" fillId="0" borderId="64">
      <alignment horizontal="center"/>
    </xf>
    <xf numFmtId="0" fontId="60" fillId="0" borderId="73">
      <alignment horizontal="left" wrapText="1"/>
    </xf>
    <xf numFmtId="0" fontId="61" fillId="0" borderId="73">
      <alignment horizontal="left" wrapText="1"/>
    </xf>
    <xf numFmtId="49" fontId="63" fillId="0" borderId="61">
      <alignment horizontal="center" vertical="center" wrapText="1"/>
    </xf>
    <xf numFmtId="0" fontId="62" fillId="0" borderId="140">
      <alignment horizontal="center" wrapText="1"/>
    </xf>
    <xf numFmtId="0" fontId="61" fillId="0" borderId="140">
      <alignment horizontal="center" wrapText="1"/>
    </xf>
    <xf numFmtId="0" fontId="62" fillId="0" borderId="140">
      <alignment horizontal="center" wrapText="1"/>
    </xf>
    <xf numFmtId="0" fontId="62" fillId="0" borderId="140">
      <alignment horizontal="center" wrapText="1"/>
    </xf>
    <xf numFmtId="0" fontId="62" fillId="0" borderId="140">
      <alignment horizontal="center" wrapText="1"/>
    </xf>
    <xf numFmtId="49" fontId="62" fillId="0" borderId="0">
      <alignment horizontal="center"/>
    </xf>
    <xf numFmtId="0" fontId="60" fillId="18" borderId="172"/>
    <xf numFmtId="0" fontId="60" fillId="35" borderId="172"/>
    <xf numFmtId="49" fontId="79" fillId="0" borderId="46">
      <alignment horizontal="left" vertical="center" wrapText="1"/>
    </xf>
    <xf numFmtId="0" fontId="27" fillId="41" borderId="59"/>
    <xf numFmtId="0" fontId="19" fillId="38" borderId="59"/>
    <xf numFmtId="0" fontId="27" fillId="41" borderId="59"/>
    <xf numFmtId="0" fontId="27" fillId="41" borderId="59"/>
    <xf numFmtId="0" fontId="27" fillId="41" borderId="59"/>
    <xf numFmtId="49" fontId="62" fillId="0" borderId="46">
      <alignment horizontal="center" wrapText="1"/>
    </xf>
    <xf numFmtId="0" fontId="60" fillId="0" borderId="27">
      <alignment horizontal="left" wrapText="1"/>
    </xf>
    <xf numFmtId="0" fontId="61" fillId="0" borderId="27">
      <alignment horizontal="left" wrapText="1"/>
    </xf>
    <xf numFmtId="49" fontId="79" fillId="0" borderId="46">
      <alignment horizontal="center" vertical="center" wrapText="1"/>
    </xf>
    <xf numFmtId="49" fontId="62" fillId="0" borderId="64">
      <alignment horizontal="center"/>
    </xf>
    <xf numFmtId="49" fontId="61" fillId="0" borderId="64">
      <alignment horizontal="center"/>
    </xf>
    <xf numFmtId="49" fontId="62" fillId="0" borderId="64">
      <alignment horizontal="center"/>
    </xf>
    <xf numFmtId="49" fontId="62" fillId="0" borderId="64">
      <alignment horizontal="center"/>
    </xf>
    <xf numFmtId="49" fontId="62" fillId="0" borderId="64">
      <alignment horizontal="center"/>
    </xf>
    <xf numFmtId="49" fontId="62" fillId="0" borderId="159">
      <alignment horizontal="center" wrapText="1"/>
    </xf>
    <xf numFmtId="0" fontId="74" fillId="0" borderId="173">
      <alignment horizontal="left" wrapText="1"/>
    </xf>
    <xf numFmtId="0" fontId="66" fillId="0" borderId="173">
      <alignment horizontal="left" wrapText="1"/>
    </xf>
    <xf numFmtId="49" fontId="63" fillId="0" borderId="45">
      <alignment horizontal="center" vertical="center" wrapText="1"/>
    </xf>
    <xf numFmtId="49" fontId="62" fillId="0" borderId="0">
      <alignment horizontal="center"/>
    </xf>
    <xf numFmtId="49" fontId="61" fillId="0" borderId="0">
      <alignment horizontal="center"/>
    </xf>
    <xf numFmtId="49" fontId="62" fillId="0" borderId="0">
      <alignment horizontal="center"/>
    </xf>
    <xf numFmtId="49" fontId="62" fillId="0" borderId="0">
      <alignment horizontal="center"/>
    </xf>
    <xf numFmtId="49" fontId="62" fillId="0" borderId="0">
      <alignment horizontal="center"/>
    </xf>
    <xf numFmtId="49" fontId="62" fillId="0" borderId="46">
      <alignment horizontal="center"/>
    </xf>
    <xf numFmtId="0" fontId="60" fillId="0" borderId="54">
      <alignment horizontal="left" wrapText="1" indent="1"/>
    </xf>
    <xf numFmtId="0" fontId="61" fillId="0" borderId="174">
      <alignment horizontal="left" wrapText="1" indent="1"/>
    </xf>
    <xf numFmtId="0" fontId="63" fillId="0" borderId="0">
      <alignment horizontal="center" vertical="center"/>
    </xf>
    <xf numFmtId="49" fontId="62" fillId="0" borderId="46">
      <alignment horizontal="center" wrapText="1"/>
    </xf>
    <xf numFmtId="49" fontId="61" fillId="0" borderId="46">
      <alignment horizontal="center" wrapText="1"/>
    </xf>
    <xf numFmtId="49" fontId="62" fillId="0" borderId="46">
      <alignment horizontal="center" wrapText="1"/>
    </xf>
    <xf numFmtId="49" fontId="62" fillId="0" borderId="46">
      <alignment horizontal="center" wrapText="1"/>
    </xf>
    <xf numFmtId="49" fontId="62" fillId="0" borderId="46">
      <alignment horizontal="center" wrapText="1"/>
    </xf>
    <xf numFmtId="49" fontId="62" fillId="0" borderId="39"/>
    <xf numFmtId="0" fontId="60" fillId="0" borderId="0">
      <alignment horizontal="center" wrapText="1"/>
    </xf>
    <xf numFmtId="49" fontId="61" fillId="0" borderId="0">
      <alignment horizontal="center" wrapText="1"/>
    </xf>
    <xf numFmtId="0" fontId="63" fillId="36" borderId="0">
      <alignment horizontal="center" vertical="center"/>
    </xf>
    <xf numFmtId="49" fontId="62" fillId="0" borderId="159">
      <alignment horizontal="center" wrapText="1"/>
    </xf>
    <xf numFmtId="49" fontId="61" fillId="0" borderId="159">
      <alignment horizontal="center" wrapText="1"/>
    </xf>
    <xf numFmtId="49" fontId="62" fillId="0" borderId="159">
      <alignment horizontal="center" wrapText="1"/>
    </xf>
    <xf numFmtId="49" fontId="62" fillId="0" borderId="159">
      <alignment horizontal="center" wrapText="1"/>
    </xf>
    <xf numFmtId="49" fontId="62" fillId="0" borderId="159">
      <alignment horizontal="center" wrapText="1"/>
    </xf>
    <xf numFmtId="4" fontId="62" fillId="0" borderId="46">
      <alignment horizontal="right"/>
    </xf>
    <xf numFmtId="4" fontId="62" fillId="0" borderId="46">
      <alignment horizontal="right"/>
    </xf>
    <xf numFmtId="0" fontId="60" fillId="0" borderId="109">
      <alignment horizontal="center" shrinkToFit="1"/>
    </xf>
    <xf numFmtId="0" fontId="60" fillId="35" borderId="9"/>
    <xf numFmtId="49" fontId="63" fillId="0" borderId="61">
      <alignment horizontal="left" vertical="center"/>
    </xf>
    <xf numFmtId="49" fontId="62" fillId="0" borderId="46">
      <alignment horizontal="center"/>
    </xf>
    <xf numFmtId="49" fontId="61" fillId="0" borderId="46">
      <alignment horizontal="center"/>
    </xf>
    <xf numFmtId="49" fontId="62" fillId="0" borderId="46">
      <alignment horizontal="center"/>
    </xf>
    <xf numFmtId="49" fontId="62" fillId="0" borderId="46">
      <alignment horizontal="center"/>
    </xf>
    <xf numFmtId="49" fontId="62" fillId="0" borderId="46">
      <alignment horizontal="center"/>
    </xf>
    <xf numFmtId="4" fontId="62" fillId="0" borderId="47">
      <alignment horizontal="right"/>
    </xf>
    <xf numFmtId="0" fontId="60" fillId="0" borderId="44">
      <alignment horizontal="center" shrinkToFit="1"/>
    </xf>
    <xf numFmtId="49" fontId="61" fillId="0" borderId="109">
      <alignment horizontal="center" shrinkToFit="1"/>
    </xf>
    <xf numFmtId="0" fontId="51" fillId="0" borderId="39">
      <alignment horizontal="center"/>
    </xf>
    <xf numFmtId="49" fontId="62" fillId="0" borderId="39"/>
    <xf numFmtId="49" fontId="61" fillId="0" borderId="39"/>
    <xf numFmtId="49" fontId="62" fillId="0" borderId="39"/>
    <xf numFmtId="49" fontId="62" fillId="0" borderId="39"/>
    <xf numFmtId="49" fontId="62" fillId="0" borderId="39"/>
    <xf numFmtId="0" fontId="62" fillId="0" borderId="39"/>
    <xf numFmtId="0" fontId="23" fillId="4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46" borderId="0" applyNumberFormat="0" applyBorder="0" applyAlignment="0" applyProtection="0"/>
    <xf numFmtId="0" fontId="23" fillId="6" borderId="0" applyNumberFormat="0" applyBorder="0" applyAlignment="0" applyProtection="0"/>
    <xf numFmtId="0" fontId="23" fillId="47" borderId="0" applyNumberFormat="0" applyBorder="0" applyAlignment="0" applyProtection="0"/>
    <xf numFmtId="0" fontId="115" fillId="22" borderId="1" applyNumberFormat="0" applyAlignment="0" applyProtection="0"/>
    <xf numFmtId="0" fontId="116" fillId="48" borderId="2" applyNumberFormat="0" applyAlignment="0" applyProtection="0"/>
    <xf numFmtId="0" fontId="117" fillId="48" borderId="1" applyNumberFormat="0" applyAlignment="0" applyProtection="0"/>
    <xf numFmtId="0" fontId="37" fillId="0" borderId="175" applyNumberFormat="0" applyFill="0" applyAlignment="0" applyProtection="0"/>
    <xf numFmtId="0" fontId="39" fillId="0" borderId="176" applyNumberFormat="0" applyFill="0" applyAlignment="0" applyProtection="0"/>
    <xf numFmtId="0" fontId="41" fillId="0" borderId="177" applyNumberFormat="0" applyFill="0" applyAlignment="0" applyProtection="0"/>
    <xf numFmtId="0" fontId="41" fillId="0" borderId="0" applyNumberFormat="0" applyFill="0" applyBorder="0" applyAlignment="0" applyProtection="0"/>
    <xf numFmtId="0" fontId="118" fillId="0" borderId="178" applyNumberFormat="0" applyFill="0" applyAlignment="0" applyProtection="0"/>
    <xf numFmtId="0" fontId="119" fillId="3" borderId="3" applyNumberFormat="0" applyAlignment="0" applyProtection="0"/>
    <xf numFmtId="0" fontId="120" fillId="0" borderId="0" applyNumberFormat="0" applyFill="0" applyBorder="0" applyAlignment="0" applyProtection="0"/>
    <xf numFmtId="0" fontId="121" fillId="2" borderId="0" applyNumberFormat="0" applyBorder="0" applyAlignment="0" applyProtection="0"/>
    <xf numFmtId="0" fontId="1" fillId="0" borderId="0"/>
    <xf numFmtId="0" fontId="1" fillId="0" borderId="0"/>
    <xf numFmtId="0" fontId="122" fillId="0" borderId="0"/>
    <xf numFmtId="0" fontId="28" fillId="0" borderId="0"/>
    <xf numFmtId="0" fontId="123" fillId="0" borderId="0"/>
    <xf numFmtId="0" fontId="28" fillId="0" borderId="0"/>
    <xf numFmtId="0" fontId="28" fillId="0" borderId="0"/>
    <xf numFmtId="0" fontId="28" fillId="0" borderId="0"/>
    <xf numFmtId="0" fontId="28" fillId="0" borderId="0"/>
    <xf numFmtId="0" fontId="28" fillId="0" borderId="0"/>
    <xf numFmtId="0" fontId="125" fillId="49" borderId="0" applyNumberFormat="0" applyBorder="0" applyAlignment="0" applyProtection="0"/>
    <xf numFmtId="0" fontId="126" fillId="0" borderId="0" applyNumberFormat="0" applyFill="0" applyBorder="0" applyAlignment="0" applyProtection="0"/>
    <xf numFmtId="0" fontId="122" fillId="4" borderId="4" applyNumberFormat="0" applyFont="0" applyAlignment="0" applyProtection="0"/>
    <xf numFmtId="0" fontId="1" fillId="16" borderId="37" applyNumberFormat="0" applyFont="0" applyAlignment="0" applyProtection="0"/>
    <xf numFmtId="0" fontId="58" fillId="0" borderId="179" applyNumberFormat="0" applyFill="0" applyAlignment="0" applyProtection="0"/>
    <xf numFmtId="0" fontId="124" fillId="0" borderId="0"/>
    <xf numFmtId="0" fontId="127" fillId="0" borderId="0" applyNumberForma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2" fillId="0" borderId="0" applyFont="0" applyFill="0" applyBorder="0" applyAlignment="0" applyProtection="0"/>
    <xf numFmtId="169" fontId="1" fillId="0" borderId="0" applyFont="0" applyFill="0" applyBorder="0" applyAlignment="0" applyProtection="0"/>
    <xf numFmtId="43" fontId="122" fillId="0" borderId="0" applyFont="0" applyFill="0" applyBorder="0" applyAlignment="0" applyProtection="0"/>
    <xf numFmtId="0" fontId="128" fillId="21" borderId="0" applyNumberFormat="0" applyBorder="0" applyAlignment="0" applyProtection="0"/>
  </cellStyleXfs>
  <cellXfs count="160">
    <xf numFmtId="0" fontId="0" fillId="0" borderId="0" xfId="0"/>
    <xf numFmtId="0" fontId="2" fillId="0" borderId="0" xfId="0" applyFont="1" applyFill="1"/>
    <xf numFmtId="0" fontId="3" fillId="0" borderId="0" xfId="0" applyFont="1" applyFill="1" applyAlignment="1">
      <alignment horizontal="left"/>
    </xf>
    <xf numFmtId="0" fontId="3" fillId="0" borderId="0" xfId="0" applyFont="1" applyFill="1" applyBorder="1" applyAlignment="1">
      <alignment horizontal="center"/>
    </xf>
    <xf numFmtId="0" fontId="4" fillId="0" borderId="0" xfId="0" applyFont="1" applyFill="1"/>
    <xf numFmtId="0" fontId="4" fillId="0" borderId="0" xfId="0" applyFont="1" applyFill="1" applyBorder="1"/>
    <xf numFmtId="0" fontId="5" fillId="0" borderId="0" xfId="0" applyFont="1" applyFill="1" applyBorder="1" applyAlignment="1">
      <alignment horizontal="center"/>
    </xf>
    <xf numFmtId="0" fontId="6" fillId="0" borderId="0" xfId="0" applyFont="1" applyBorder="1" applyAlignment="1">
      <alignment horizontal="center"/>
    </xf>
    <xf numFmtId="0" fontId="7" fillId="0" borderId="0" xfId="0" applyFont="1" applyFill="1" applyBorder="1"/>
    <xf numFmtId="0" fontId="5" fillId="0" borderId="8" xfId="0" applyFont="1" applyFill="1" applyBorder="1" applyAlignment="1">
      <alignment horizontal="center"/>
    </xf>
    <xf numFmtId="0" fontId="5" fillId="0" borderId="9" xfId="0" applyFont="1" applyFill="1" applyBorder="1" applyAlignment="1">
      <alignment horizontal="center"/>
    </xf>
    <xf numFmtId="0" fontId="8" fillId="0" borderId="9" xfId="0" applyFont="1" applyBorder="1"/>
    <xf numFmtId="0" fontId="9" fillId="0" borderId="9" xfId="0" applyFont="1" applyFill="1" applyBorder="1"/>
    <xf numFmtId="0" fontId="7" fillId="0" borderId="9" xfId="0" applyFont="1" applyFill="1" applyBorder="1"/>
    <xf numFmtId="0" fontId="9" fillId="0" borderId="7" xfId="0" applyFont="1" applyFill="1" applyBorder="1"/>
    <xf numFmtId="0" fontId="5" fillId="0" borderId="7" xfId="0" applyFont="1" applyFill="1" applyBorder="1" applyAlignment="1">
      <alignment horizontal="center"/>
    </xf>
    <xf numFmtId="0" fontId="6" fillId="0" borderId="9" xfId="0" applyFont="1" applyBorder="1"/>
    <xf numFmtId="0" fontId="4" fillId="0" borderId="9" xfId="0" applyFont="1" applyFill="1" applyBorder="1"/>
    <xf numFmtId="0" fontId="5" fillId="0" borderId="10" xfId="0" applyFont="1" applyFill="1" applyBorder="1" applyAlignment="1">
      <alignment horizontal="center"/>
    </xf>
    <xf numFmtId="0" fontId="8" fillId="0" borderId="9" xfId="0" applyFont="1" applyFill="1" applyBorder="1" applyAlignment="1">
      <alignment vertical="center" wrapText="1"/>
    </xf>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10" fillId="0" borderId="0" xfId="0" applyFont="1" applyFill="1"/>
    <xf numFmtId="0" fontId="5" fillId="0" borderId="19" xfId="0" applyFont="1" applyFill="1" applyBorder="1" applyAlignment="1">
      <alignment horizontal="center" vertical="center" wrapText="1"/>
    </xf>
    <xf numFmtId="0" fontId="5" fillId="8" borderId="0" xfId="0" applyFont="1" applyFill="1" applyBorder="1" applyAlignment="1">
      <alignment horizontal="center"/>
    </xf>
    <xf numFmtId="0" fontId="5" fillId="8" borderId="12" xfId="0" applyFont="1" applyFill="1" applyBorder="1" applyAlignment="1">
      <alignment horizontal="center"/>
    </xf>
    <xf numFmtId="0" fontId="5" fillId="8" borderId="5" xfId="0" applyFont="1" applyFill="1" applyBorder="1" applyAlignment="1">
      <alignment horizontal="center"/>
    </xf>
    <xf numFmtId="0" fontId="5" fillId="0" borderId="1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11" fillId="8" borderId="8" xfId="0" applyFont="1" applyFill="1" applyBorder="1" applyAlignment="1">
      <alignment vertical="center"/>
    </xf>
    <xf numFmtId="0" fontId="11" fillId="0" borderId="0" xfId="0" applyFont="1" applyFill="1" applyAlignment="1">
      <alignment vertical="center"/>
    </xf>
    <xf numFmtId="0" fontId="5" fillId="0" borderId="20" xfId="0" applyFont="1" applyFill="1" applyBorder="1"/>
    <xf numFmtId="164" fontId="12" fillId="0" borderId="23" xfId="1" applyNumberFormat="1" applyFont="1" applyFill="1" applyBorder="1" applyAlignment="1"/>
    <xf numFmtId="0" fontId="5" fillId="0" borderId="24" xfId="0" applyFont="1" applyFill="1" applyBorder="1"/>
    <xf numFmtId="164" fontId="12" fillId="0" borderId="23" xfId="1" applyNumberFormat="1" applyFont="1" applyBorder="1" applyAlignment="1"/>
    <xf numFmtId="0" fontId="5" fillId="0" borderId="25" xfId="0" applyFont="1" applyFill="1" applyBorder="1"/>
    <xf numFmtId="164" fontId="12" fillId="0" borderId="26" xfId="1" applyNumberFormat="1" applyFont="1" applyBorder="1" applyAlignment="1"/>
    <xf numFmtId="0" fontId="5" fillId="0" borderId="8" xfId="0" applyFont="1" applyFill="1" applyBorder="1"/>
    <xf numFmtId="164" fontId="12" fillId="0" borderId="8" xfId="1" applyNumberFormat="1" applyFont="1" applyFill="1" applyBorder="1" applyAlignment="1">
      <alignment horizontal="center"/>
    </xf>
    <xf numFmtId="164" fontId="12" fillId="8" borderId="19" xfId="1" applyNumberFormat="1" applyFont="1" applyFill="1" applyBorder="1" applyAlignment="1">
      <alignment horizontal="center"/>
    </xf>
    <xf numFmtId="164" fontId="12" fillId="8" borderId="9" xfId="1" applyNumberFormat="1" applyFont="1" applyFill="1" applyBorder="1" applyAlignment="1">
      <alignment horizontal="center"/>
    </xf>
    <xf numFmtId="164" fontId="12" fillId="8" borderId="10" xfId="1" applyNumberFormat="1" applyFont="1" applyFill="1" applyBorder="1" applyAlignment="1">
      <alignment horizontal="center"/>
    </xf>
    <xf numFmtId="164" fontId="12" fillId="0" borderId="19" xfId="1" applyNumberFormat="1" applyFont="1" applyFill="1" applyBorder="1" applyAlignment="1">
      <alignment horizontal="center"/>
    </xf>
    <xf numFmtId="164" fontId="12" fillId="0" borderId="19" xfId="1" applyNumberFormat="1" applyFont="1" applyBorder="1" applyAlignment="1"/>
    <xf numFmtId="0" fontId="5" fillId="0" borderId="12" xfId="0" applyFont="1" applyFill="1" applyBorder="1"/>
    <xf numFmtId="164" fontId="12" fillId="0" borderId="12" xfId="1" applyNumberFormat="1" applyFont="1" applyFill="1" applyBorder="1"/>
    <xf numFmtId="164" fontId="12" fillId="0" borderId="11" xfId="1" applyNumberFormat="1" applyFont="1" applyFill="1" applyBorder="1"/>
    <xf numFmtId="164" fontId="12" fillId="0" borderId="11" xfId="1" applyNumberFormat="1" applyFont="1" applyBorder="1" applyAlignment="1"/>
    <xf numFmtId="164" fontId="12" fillId="0" borderId="12" xfId="1" applyNumberFormat="1" applyFont="1" applyFill="1" applyBorder="1" applyAlignment="1">
      <alignment horizontal="center"/>
    </xf>
    <xf numFmtId="164" fontId="12" fillId="0" borderId="5" xfId="0" applyNumberFormat="1" applyFont="1" applyFill="1" applyBorder="1"/>
    <xf numFmtId="0" fontId="5" fillId="0" borderId="6" xfId="0" applyFont="1" applyFill="1" applyBorder="1"/>
    <xf numFmtId="164" fontId="12" fillId="0" borderId="5" xfId="1" applyNumberFormat="1" applyFont="1" applyFill="1" applyBorder="1" applyAlignment="1">
      <alignment horizontal="center"/>
    </xf>
    <xf numFmtId="164" fontId="12" fillId="0" borderId="8" xfId="0" applyNumberFormat="1" applyFont="1" applyFill="1" applyBorder="1"/>
    <xf numFmtId="164" fontId="12" fillId="8" borderId="11" xfId="1" applyNumberFormat="1" applyFont="1" applyFill="1" applyBorder="1"/>
    <xf numFmtId="164" fontId="12" fillId="8" borderId="0" xfId="1" applyNumberFormat="1" applyFont="1" applyFill="1" applyBorder="1"/>
    <xf numFmtId="164" fontId="12" fillId="0" borderId="5" xfId="1" applyNumberFormat="1" applyFont="1" applyFill="1" applyBorder="1"/>
    <xf numFmtId="164" fontId="11" fillId="0" borderId="12" xfId="0" applyNumberFormat="1" applyFont="1" applyFill="1" applyBorder="1"/>
    <xf numFmtId="0" fontId="5" fillId="0" borderId="15" xfId="0" applyFont="1" applyFill="1" applyBorder="1"/>
    <xf numFmtId="164" fontId="12" fillId="0" borderId="15" xfId="1" applyNumberFormat="1" applyFont="1" applyFill="1" applyBorder="1"/>
    <xf numFmtId="164" fontId="12" fillId="8" borderId="18" xfId="1" applyNumberFormat="1" applyFont="1" applyFill="1" applyBorder="1"/>
    <xf numFmtId="164" fontId="12" fillId="8" borderId="16" xfId="1" applyNumberFormat="1" applyFont="1" applyFill="1" applyBorder="1"/>
    <xf numFmtId="164" fontId="12" fillId="0" borderId="18" xfId="1" applyNumberFormat="1" applyFont="1" applyFill="1" applyBorder="1"/>
    <xf numFmtId="164" fontId="12" fillId="0" borderId="18" xfId="0" applyNumberFormat="1" applyFont="1" applyFill="1" applyBorder="1"/>
    <xf numFmtId="164" fontId="12" fillId="0" borderId="18" xfId="1" applyNumberFormat="1" applyFont="1" applyFill="1" applyBorder="1" applyAlignment="1">
      <alignment horizontal="center"/>
    </xf>
    <xf numFmtId="0" fontId="5" fillId="0" borderId="15" xfId="0" applyFont="1" applyFill="1" applyBorder="1" applyAlignment="1">
      <alignment horizontal="center"/>
    </xf>
    <xf numFmtId="164" fontId="12" fillId="0" borderId="15" xfId="1" applyNumberFormat="1" applyFont="1" applyFill="1" applyBorder="1" applyAlignment="1">
      <alignment horizontal="center"/>
    </xf>
    <xf numFmtId="164" fontId="12" fillId="8" borderId="18" xfId="1" applyNumberFormat="1" applyFont="1" applyFill="1" applyBorder="1" applyAlignment="1">
      <alignment horizontal="center"/>
    </xf>
    <xf numFmtId="164" fontId="12" fillId="8" borderId="16" xfId="1" applyNumberFormat="1" applyFont="1" applyFill="1" applyBorder="1" applyAlignment="1">
      <alignment horizontal="center"/>
    </xf>
    <xf numFmtId="164" fontId="12" fillId="0" borderId="18" xfId="2" applyNumberFormat="1" applyFont="1" applyFill="1" applyBorder="1" applyAlignment="1">
      <alignment horizontal="center"/>
    </xf>
    <xf numFmtId="164" fontId="13" fillId="0" borderId="0" xfId="0" applyNumberFormat="1" applyFont="1" applyFill="1"/>
    <xf numFmtId="0" fontId="13" fillId="0" borderId="0" xfId="0" applyFont="1" applyFill="1"/>
    <xf numFmtId="0" fontId="13" fillId="0" borderId="28" xfId="0" applyFont="1" applyFill="1" applyBorder="1"/>
    <xf numFmtId="164" fontId="14" fillId="0" borderId="28" xfId="1" applyNumberFormat="1" applyFont="1" applyBorder="1" applyAlignment="1"/>
    <xf numFmtId="0" fontId="7" fillId="0" borderId="28" xfId="0" applyFont="1" applyFill="1" applyBorder="1" applyAlignment="1">
      <alignment horizontal="left"/>
    </xf>
    <xf numFmtId="0" fontId="15" fillId="0" borderId="0" xfId="0" applyFont="1" applyFill="1"/>
    <xf numFmtId="0" fontId="2" fillId="0" borderId="0" xfId="0" applyFont="1" applyFill="1" applyBorder="1" applyAlignment="1">
      <alignment horizontal="center"/>
    </xf>
    <xf numFmtId="164" fontId="14" fillId="0" borderId="28" xfId="1" applyNumberFormat="1" applyFont="1" applyBorder="1" applyAlignment="1">
      <alignment vertical="center"/>
    </xf>
    <xf numFmtId="0" fontId="7" fillId="0" borderId="0" xfId="0" applyFont="1" applyFill="1" applyBorder="1" applyAlignment="1">
      <alignment horizontal="left" vertical="center" wrapText="1"/>
    </xf>
    <xf numFmtId="0" fontId="0" fillId="0" borderId="0" xfId="0" applyFont="1" applyFill="1"/>
    <xf numFmtId="0" fontId="0" fillId="0" borderId="0" xfId="0" applyFont="1" applyFill="1" applyBorder="1"/>
    <xf numFmtId="0" fontId="129" fillId="0" borderId="0" xfId="0" applyFont="1" applyFill="1" applyBorder="1"/>
    <xf numFmtId="0" fontId="14" fillId="0" borderId="0" xfId="0" applyFont="1" applyFill="1" applyBorder="1"/>
    <xf numFmtId="0" fontId="0" fillId="0" borderId="9" xfId="0" applyFont="1" applyBorder="1" applyAlignment="1"/>
    <xf numFmtId="164" fontId="12" fillId="0" borderId="20" xfId="1" applyNumberFormat="1" applyFont="1" applyFill="1" applyBorder="1"/>
    <xf numFmtId="164" fontId="12" fillId="9" borderId="21" xfId="1" applyNumberFormat="1" applyFont="1" applyFill="1" applyBorder="1" applyAlignment="1">
      <alignment horizontal="center"/>
    </xf>
    <xf numFmtId="164" fontId="12" fillId="9" borderId="22" xfId="1" applyNumberFormat="1" applyFont="1" applyFill="1" applyBorder="1" applyAlignment="1">
      <alignment horizontal="center"/>
    </xf>
    <xf numFmtId="164" fontId="12" fillId="0" borderId="21" xfId="1" applyNumberFormat="1" applyFont="1" applyFill="1" applyBorder="1"/>
    <xf numFmtId="164" fontId="12" fillId="0" borderId="20" xfId="1" applyNumberFormat="1" applyFont="1" applyFill="1" applyBorder="1" applyAlignment="1">
      <alignment horizontal="center"/>
    </xf>
    <xf numFmtId="164" fontId="12" fillId="8" borderId="11" xfId="1" applyNumberFormat="1" applyFont="1" applyFill="1" applyBorder="1" applyAlignment="1">
      <alignment horizontal="center"/>
    </xf>
    <xf numFmtId="164" fontId="12" fillId="8" borderId="0" xfId="1" applyNumberFormat="1" applyFont="1" applyFill="1" applyBorder="1" applyAlignment="1">
      <alignment horizontal="center"/>
    </xf>
    <xf numFmtId="164" fontId="12" fillId="0" borderId="24" xfId="1" applyNumberFormat="1" applyFont="1" applyFill="1" applyBorder="1"/>
    <xf numFmtId="164" fontId="12" fillId="9" borderId="23" xfId="1" applyNumberFormat="1" applyFont="1" applyFill="1" applyBorder="1" applyAlignment="1">
      <alignment horizontal="center"/>
    </xf>
    <xf numFmtId="164" fontId="12" fillId="9" borderId="27" xfId="1" applyNumberFormat="1" applyFont="1" applyFill="1" applyBorder="1" applyAlignment="1">
      <alignment horizontal="center"/>
    </xf>
    <xf numFmtId="164" fontId="12" fillId="0" borderId="23" xfId="1" applyNumberFormat="1" applyFont="1" applyFill="1" applyBorder="1"/>
    <xf numFmtId="164" fontId="12" fillId="0" borderId="24" xfId="1" applyNumberFormat="1" applyFont="1" applyFill="1" applyBorder="1" applyAlignment="1">
      <alignment horizontal="center"/>
    </xf>
    <xf numFmtId="164" fontId="14" fillId="0" borderId="0" xfId="0" applyNumberFormat="1" applyFont="1" applyFill="1"/>
    <xf numFmtId="164" fontId="14" fillId="0" borderId="0" xfId="1" applyNumberFormat="1" applyFont="1" applyFill="1"/>
    <xf numFmtId="164" fontId="14" fillId="0" borderId="28" xfId="0" applyNumberFormat="1" applyFont="1" applyFill="1" applyBorder="1"/>
    <xf numFmtId="164" fontId="14" fillId="0" borderId="28" xfId="0" applyNumberFormat="1" applyFont="1" applyFill="1" applyBorder="1" applyAlignment="1">
      <alignment vertical="center"/>
    </xf>
    <xf numFmtId="165" fontId="0" fillId="0" borderId="0" xfId="0" applyNumberFormat="1" applyFont="1" applyFill="1"/>
    <xf numFmtId="0" fontId="12" fillId="9" borderId="8"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7" fillId="0" borderId="29"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12" fillId="9" borderId="9" xfId="0" quotePrefix="1" applyFont="1" applyFill="1" applyBorder="1" applyAlignment="1">
      <alignment horizontal="center" vertical="center" wrapText="1"/>
    </xf>
    <xf numFmtId="0" fontId="12" fillId="9" borderId="10" xfId="0" quotePrefix="1" applyFont="1" applyFill="1" applyBorder="1" applyAlignment="1">
      <alignment horizontal="center" vertical="center" wrapText="1"/>
    </xf>
    <xf numFmtId="3" fontId="12" fillId="9" borderId="8" xfId="0" applyNumberFormat="1" applyFont="1" applyFill="1" applyBorder="1" applyAlignment="1">
      <alignment horizontal="center" vertical="center" wrapText="1"/>
    </xf>
    <xf numFmtId="3" fontId="12" fillId="9" borderId="9" xfId="0" quotePrefix="1" applyNumberFormat="1" applyFont="1" applyFill="1" applyBorder="1" applyAlignment="1">
      <alignment horizontal="center" vertical="center" wrapText="1"/>
    </xf>
    <xf numFmtId="3" fontId="12" fillId="9" borderId="10" xfId="0" quotePrefix="1" applyNumberFormat="1" applyFont="1" applyFill="1" applyBorder="1" applyAlignment="1">
      <alignment horizontal="center" vertical="center" wrapText="1"/>
    </xf>
    <xf numFmtId="0" fontId="11" fillId="8" borderId="8" xfId="0" applyFont="1" applyFill="1" applyBorder="1" applyAlignment="1">
      <alignment horizontal="center" vertical="center"/>
    </xf>
    <xf numFmtId="0" fontId="11" fillId="8" borderId="9" xfId="0" applyFont="1" applyFill="1" applyBorder="1" applyAlignment="1">
      <alignment horizontal="center" vertical="center"/>
    </xf>
    <xf numFmtId="0" fontId="11" fillId="8" borderId="10"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0" fontId="7" fillId="0" borderId="9"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0" fillId="0" borderId="9" xfId="0" applyFont="1" applyBorder="1"/>
    <xf numFmtId="0" fontId="0" fillId="0" borderId="10" xfId="0" applyFont="1" applyBorder="1"/>
    <xf numFmtId="0" fontId="5" fillId="0" borderId="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8" xfId="0" applyFont="1" applyFill="1" applyBorder="1" applyAlignment="1">
      <alignment horizontal="center" vertical="center" wrapText="1"/>
    </xf>
  </cellXfs>
  <cellStyles count="1878">
    <cellStyle name="(Табликс1):0:0" xfId="3"/>
    <cellStyle name="(Табликс1):2:2" xfId="4"/>
    <cellStyle name="20% - Accent1" xfId="5"/>
    <cellStyle name="20% - Accent1 2" xfId="6"/>
    <cellStyle name="20% - Accent2" xfId="7"/>
    <cellStyle name="20% - Accent2 2" xfId="8"/>
    <cellStyle name="20% - Accent3" xfId="9"/>
    <cellStyle name="20% - Accent3 2" xfId="10"/>
    <cellStyle name="20% - Accent4" xfId="11"/>
    <cellStyle name="20% - Accent4 2" xfId="12"/>
    <cellStyle name="20% - Accent5" xfId="13"/>
    <cellStyle name="20% - Accent5 2" xfId="14"/>
    <cellStyle name="20% - Accent6" xfId="15"/>
    <cellStyle name="20% - Accent6 2" xfId="16"/>
    <cellStyle name="20% - Акцент1 2" xfId="17"/>
    <cellStyle name="20% - Акцент2 2" xfId="18"/>
    <cellStyle name="20% - Акцент3 2" xfId="19"/>
    <cellStyle name="20% - Акцент4 2" xfId="20"/>
    <cellStyle name="20% - Акцент5 2" xfId="21"/>
    <cellStyle name="20% - Акцент6 2" xfId="22"/>
    <cellStyle name="40% - Accent1" xfId="23"/>
    <cellStyle name="40% - Accent1 2" xfId="24"/>
    <cellStyle name="40% - Accent2" xfId="25"/>
    <cellStyle name="40% - Accent2 2" xfId="26"/>
    <cellStyle name="40% - Accent3" xfId="27"/>
    <cellStyle name="40% - Accent3 2" xfId="28"/>
    <cellStyle name="40% - Accent4" xfId="29"/>
    <cellStyle name="40% - Accent4 2" xfId="30"/>
    <cellStyle name="40% - Accent5" xfId="31"/>
    <cellStyle name="40% - Accent5 2" xfId="32"/>
    <cellStyle name="40% - Accent6" xfId="33"/>
    <cellStyle name="40% - Accent6 2" xfId="34"/>
    <cellStyle name="40% - Акцент1 2" xfId="35"/>
    <cellStyle name="40% - Акцент2 2" xfId="36"/>
    <cellStyle name="40% - Акцент3 2" xfId="37"/>
    <cellStyle name="40% - Акцент4 2" xfId="38"/>
    <cellStyle name="40% - Акцент5 2" xfId="39"/>
    <cellStyle name="40% - Акцент6 2" xfId="40"/>
    <cellStyle name="60% - Accent1" xfId="41"/>
    <cellStyle name="60% - Accent1 2" xfId="42"/>
    <cellStyle name="60% - Accent2" xfId="43"/>
    <cellStyle name="60% - Accent2 2" xfId="44"/>
    <cellStyle name="60% - Accent3" xfId="45"/>
    <cellStyle name="60% - Accent3 2" xfId="46"/>
    <cellStyle name="60% - Accent4" xfId="47"/>
    <cellStyle name="60% - Accent4 2" xfId="48"/>
    <cellStyle name="60% - Accent5" xfId="49"/>
    <cellStyle name="60% - Accent5 2" xfId="50"/>
    <cellStyle name="60% - Accent6" xfId="51"/>
    <cellStyle name="60% - Accent6 2" xfId="52"/>
    <cellStyle name="60% - Акцент1 2" xfId="53"/>
    <cellStyle name="60% - Акцент2 2" xfId="54"/>
    <cellStyle name="60% - Акцент3 2" xfId="55"/>
    <cellStyle name="60% - Акцент4 2" xfId="56"/>
    <cellStyle name="60% - Акцент5 2" xfId="57"/>
    <cellStyle name="60% - Акцент6 2" xfId="58"/>
    <cellStyle name="Accent1" xfId="59"/>
    <cellStyle name="Accent1 2" xfId="60"/>
    <cellStyle name="Accent2" xfId="61"/>
    <cellStyle name="Accent2 2" xfId="62"/>
    <cellStyle name="Accent3" xfId="63"/>
    <cellStyle name="Accent3 2" xfId="64"/>
    <cellStyle name="Accent4" xfId="65"/>
    <cellStyle name="Accent4 2" xfId="66"/>
    <cellStyle name="Accent5" xfId="67"/>
    <cellStyle name="Accent5 2" xfId="68"/>
    <cellStyle name="Accent6" xfId="69"/>
    <cellStyle name="Accent6 2" xfId="70"/>
    <cellStyle name="Bad" xfId="71"/>
    <cellStyle name="Bad 2" xfId="72"/>
    <cellStyle name="br" xfId="73"/>
    <cellStyle name="br 2" xfId="74"/>
    <cellStyle name="br 3" xfId="75"/>
    <cellStyle name="br 3 2" xfId="76"/>
    <cellStyle name="br 4" xfId="77"/>
    <cellStyle name="Calculation" xfId="78"/>
    <cellStyle name="Calculation 2" xfId="79"/>
    <cellStyle name="Check Cell" xfId="80"/>
    <cellStyle name="Check Cell 2" xfId="81"/>
    <cellStyle name="col" xfId="82"/>
    <cellStyle name="col 2" xfId="83"/>
    <cellStyle name="col 3" xfId="84"/>
    <cellStyle name="col 3 2" xfId="85"/>
    <cellStyle name="col 4" xfId="86"/>
    <cellStyle name="Explanatory Text" xfId="87"/>
    <cellStyle name="Explanatory Text 2" xfId="88"/>
    <cellStyle name="Good" xfId="89"/>
    <cellStyle name="Good 2" xfId="90"/>
    <cellStyle name="Heading 1" xfId="91"/>
    <cellStyle name="Heading 1 2" xfId="92"/>
    <cellStyle name="Heading 2" xfId="93"/>
    <cellStyle name="Heading 2 2" xfId="94"/>
    <cellStyle name="Heading 3" xfId="95"/>
    <cellStyle name="Heading 3 2" xfId="96"/>
    <cellStyle name="Heading 4" xfId="97"/>
    <cellStyle name="Heading 4 2" xfId="98"/>
    <cellStyle name="Input" xfId="99"/>
    <cellStyle name="Input 2" xfId="100"/>
    <cellStyle name="Linked Cell" xfId="101"/>
    <cellStyle name="Linked Cell 2" xfId="102"/>
    <cellStyle name="Neutral" xfId="103"/>
    <cellStyle name="Neutral 2" xfId="104"/>
    <cellStyle name="Normal_TMP_1" xfId="105"/>
    <cellStyle name="Note" xfId="106"/>
    <cellStyle name="Note 2" xfId="107"/>
    <cellStyle name="Output" xfId="108"/>
    <cellStyle name="Output 2" xfId="109"/>
    <cellStyle name="st139" xfId="110"/>
    <cellStyle name="st140" xfId="111"/>
    <cellStyle name="st141" xfId="112"/>
    <cellStyle name="st50" xfId="113"/>
    <cellStyle name="st58" xfId="114"/>
    <cellStyle name="style0" xfId="115"/>
    <cellStyle name="style0 2" xfId="116"/>
    <cellStyle name="style0 3" xfId="117"/>
    <cellStyle name="style0 4" xfId="118"/>
    <cellStyle name="style0 4 2" xfId="119"/>
    <cellStyle name="style0 5" xfId="120"/>
    <cellStyle name="style0 6" xfId="121"/>
    <cellStyle name="td" xfId="122"/>
    <cellStyle name="td 2" xfId="123"/>
    <cellStyle name="td 3" xfId="124"/>
    <cellStyle name="td 4" xfId="125"/>
    <cellStyle name="td 4 2" xfId="126"/>
    <cellStyle name="td 5" xfId="127"/>
    <cellStyle name="td 6" xfId="128"/>
    <cellStyle name="Title" xfId="129"/>
    <cellStyle name="Total" xfId="130"/>
    <cellStyle name="Total 2" xfId="131"/>
    <cellStyle name="tr" xfId="132"/>
    <cellStyle name="tr 2" xfId="133"/>
    <cellStyle name="tr 3" xfId="134"/>
    <cellStyle name="tr 3 2" xfId="135"/>
    <cellStyle name="tr 4" xfId="136"/>
    <cellStyle name="Warning Text" xfId="137"/>
    <cellStyle name="Warning Text 2" xfId="138"/>
    <cellStyle name="xl100" xfId="139"/>
    <cellStyle name="xl100 2" xfId="140"/>
    <cellStyle name="xl100 2 2" xfId="141"/>
    <cellStyle name="xl100 3" xfId="142"/>
    <cellStyle name="xl100 3 2" xfId="143"/>
    <cellStyle name="xl100 4" xfId="144"/>
    <cellStyle name="xl100 5" xfId="145"/>
    <cellStyle name="xl100 6" xfId="146"/>
    <cellStyle name="xl100 7" xfId="147"/>
    <cellStyle name="xl101" xfId="148"/>
    <cellStyle name="xl101 2" xfId="149"/>
    <cellStyle name="xl101 2 2" xfId="150"/>
    <cellStyle name="xl101 3" xfId="151"/>
    <cellStyle name="xl101 3 2" xfId="152"/>
    <cellStyle name="xl101 4" xfId="153"/>
    <cellStyle name="xl101 5" xfId="154"/>
    <cellStyle name="xl101 6" xfId="155"/>
    <cellStyle name="xl101 7" xfId="156"/>
    <cellStyle name="xl101 8" xfId="157"/>
    <cellStyle name="xl101 9" xfId="158"/>
    <cellStyle name="xl102" xfId="159"/>
    <cellStyle name="xl102 2" xfId="160"/>
    <cellStyle name="xl102 2 2" xfId="161"/>
    <cellStyle name="xl102 3" xfId="162"/>
    <cellStyle name="xl102 3 2" xfId="163"/>
    <cellStyle name="xl102 4" xfId="164"/>
    <cellStyle name="xl102 5" xfId="165"/>
    <cellStyle name="xl102 6" xfId="166"/>
    <cellStyle name="xl102 7" xfId="167"/>
    <cellStyle name="xl103" xfId="168"/>
    <cellStyle name="xl103 2" xfId="169"/>
    <cellStyle name="xl103 2 2" xfId="170"/>
    <cellStyle name="xl103 3" xfId="171"/>
    <cellStyle name="xl103 3 2" xfId="172"/>
    <cellStyle name="xl103 4" xfId="173"/>
    <cellStyle name="xl103 5" xfId="174"/>
    <cellStyle name="xl103 6" xfId="175"/>
    <cellStyle name="xl103 7" xfId="176"/>
    <cellStyle name="xl104" xfId="177"/>
    <cellStyle name="xl104 2" xfId="178"/>
    <cellStyle name="xl104 2 2" xfId="179"/>
    <cellStyle name="xl104 3" xfId="180"/>
    <cellStyle name="xl104 3 2" xfId="181"/>
    <cellStyle name="xl104 4" xfId="182"/>
    <cellStyle name="xl104 5" xfId="183"/>
    <cellStyle name="xl104 6" xfId="184"/>
    <cellStyle name="xl104 7" xfId="185"/>
    <cellStyle name="xl105" xfId="186"/>
    <cellStyle name="xl105 2" xfId="187"/>
    <cellStyle name="xl105 2 2" xfId="188"/>
    <cellStyle name="xl105 3" xfId="189"/>
    <cellStyle name="xl105 3 2" xfId="190"/>
    <cellStyle name="xl105 4" xfId="191"/>
    <cellStyle name="xl105 5" xfId="192"/>
    <cellStyle name="xl105 6" xfId="193"/>
    <cellStyle name="xl105 7" xfId="194"/>
    <cellStyle name="xl106" xfId="195"/>
    <cellStyle name="xl106 2" xfId="196"/>
    <cellStyle name="xl106 2 2" xfId="197"/>
    <cellStyle name="xl106 3" xfId="198"/>
    <cellStyle name="xl106 3 2" xfId="199"/>
    <cellStyle name="xl106 4" xfId="200"/>
    <cellStyle name="xl106 5" xfId="201"/>
    <cellStyle name="xl106 6" xfId="202"/>
    <cellStyle name="xl106 7" xfId="203"/>
    <cellStyle name="xl107" xfId="204"/>
    <cellStyle name="xl107 2" xfId="205"/>
    <cellStyle name="xl107 2 2" xfId="206"/>
    <cellStyle name="xl107 3" xfId="207"/>
    <cellStyle name="xl107 3 2" xfId="208"/>
    <cellStyle name="xl107 4" xfId="209"/>
    <cellStyle name="xl107 5" xfId="210"/>
    <cellStyle name="xl107 6" xfId="211"/>
    <cellStyle name="xl107 7" xfId="212"/>
    <cellStyle name="xl108" xfId="213"/>
    <cellStyle name="xl108 2" xfId="214"/>
    <cellStyle name="xl108 2 2" xfId="215"/>
    <cellStyle name="xl108 3" xfId="216"/>
    <cellStyle name="xl108 3 2" xfId="217"/>
    <cellStyle name="xl108 4" xfId="218"/>
    <cellStyle name="xl108 5" xfId="219"/>
    <cellStyle name="xl108 6" xfId="220"/>
    <cellStyle name="xl108 7" xfId="221"/>
    <cellStyle name="xl109" xfId="222"/>
    <cellStyle name="xl109 2" xfId="223"/>
    <cellStyle name="xl109 2 2" xfId="224"/>
    <cellStyle name="xl109 3" xfId="225"/>
    <cellStyle name="xl109 3 2" xfId="226"/>
    <cellStyle name="xl109 4" xfId="227"/>
    <cellStyle name="xl109 5" xfId="228"/>
    <cellStyle name="xl109 6" xfId="229"/>
    <cellStyle name="xl109 7" xfId="230"/>
    <cellStyle name="xl110" xfId="231"/>
    <cellStyle name="xl110 2" xfId="232"/>
    <cellStyle name="xl110 2 2" xfId="233"/>
    <cellStyle name="xl110 3" xfId="234"/>
    <cellStyle name="xl110 3 2" xfId="235"/>
    <cellStyle name="xl110 4" xfId="236"/>
    <cellStyle name="xl110 5" xfId="237"/>
    <cellStyle name="xl110 6" xfId="238"/>
    <cellStyle name="xl110 7" xfId="239"/>
    <cellStyle name="xl111" xfId="240"/>
    <cellStyle name="xl111 2" xfId="241"/>
    <cellStyle name="xl111 2 2" xfId="242"/>
    <cellStyle name="xl111 3" xfId="243"/>
    <cellStyle name="xl111 3 2" xfId="244"/>
    <cellStyle name="xl111 4" xfId="245"/>
    <cellStyle name="xl111 5" xfId="246"/>
    <cellStyle name="xl111 6" xfId="247"/>
    <cellStyle name="xl111 7" xfId="248"/>
    <cellStyle name="xl112" xfId="249"/>
    <cellStyle name="xl112 2" xfId="250"/>
    <cellStyle name="xl112 2 2" xfId="251"/>
    <cellStyle name="xl112 3" xfId="252"/>
    <cellStyle name="xl112 3 2" xfId="253"/>
    <cellStyle name="xl112 4" xfId="254"/>
    <cellStyle name="xl112 5" xfId="255"/>
    <cellStyle name="xl112 6" xfId="256"/>
    <cellStyle name="xl112 7" xfId="257"/>
    <cellStyle name="xl113" xfId="258"/>
    <cellStyle name="xl113 2" xfId="259"/>
    <cellStyle name="xl113 2 2" xfId="260"/>
    <cellStyle name="xl113 3" xfId="261"/>
    <cellStyle name="xl113 3 2" xfId="262"/>
    <cellStyle name="xl113 4" xfId="263"/>
    <cellStyle name="xl113 5" xfId="264"/>
    <cellStyle name="xl113 6" xfId="265"/>
    <cellStyle name="xl113 7" xfId="266"/>
    <cellStyle name="xl114" xfId="267"/>
    <cellStyle name="xl114 2" xfId="268"/>
    <cellStyle name="xl114 2 2" xfId="269"/>
    <cellStyle name="xl114 3" xfId="270"/>
    <cellStyle name="xl114 3 2" xfId="271"/>
    <cellStyle name="xl114 4" xfId="272"/>
    <cellStyle name="xl114 5" xfId="273"/>
    <cellStyle name="xl114 6" xfId="274"/>
    <cellStyle name="xl114 7" xfId="275"/>
    <cellStyle name="xl115" xfId="276"/>
    <cellStyle name="xl115 2" xfId="277"/>
    <cellStyle name="xl115 2 2" xfId="278"/>
    <cellStyle name="xl115 3" xfId="279"/>
    <cellStyle name="xl115 3 2" xfId="280"/>
    <cellStyle name="xl115 4" xfId="281"/>
    <cellStyle name="xl115 5" xfId="282"/>
    <cellStyle name="xl115 6" xfId="283"/>
    <cellStyle name="xl115 7" xfId="284"/>
    <cellStyle name="xl116" xfId="285"/>
    <cellStyle name="xl116 2" xfId="286"/>
    <cellStyle name="xl116 2 2" xfId="287"/>
    <cellStyle name="xl116 3" xfId="288"/>
    <cellStyle name="xl116 3 2" xfId="289"/>
    <cellStyle name="xl116 4" xfId="290"/>
    <cellStyle name="xl116 5" xfId="291"/>
    <cellStyle name="xl116 6" xfId="292"/>
    <cellStyle name="xl116 7" xfId="293"/>
    <cellStyle name="xl117" xfId="294"/>
    <cellStyle name="xl117 2" xfId="295"/>
    <cellStyle name="xl117 2 2" xfId="296"/>
    <cellStyle name="xl117 3" xfId="297"/>
    <cellStyle name="xl117 3 2" xfId="298"/>
    <cellStyle name="xl117 4" xfId="299"/>
    <cellStyle name="xl117 5" xfId="300"/>
    <cellStyle name="xl117 6" xfId="301"/>
    <cellStyle name="xl117 7" xfId="302"/>
    <cellStyle name="xl118" xfId="303"/>
    <cellStyle name="xl118 2" xfId="304"/>
    <cellStyle name="xl118 2 2" xfId="305"/>
    <cellStyle name="xl118 3" xfId="306"/>
    <cellStyle name="xl118 3 2" xfId="307"/>
    <cellStyle name="xl118 4" xfId="308"/>
    <cellStyle name="xl118 5" xfId="309"/>
    <cellStyle name="xl118 6" xfId="310"/>
    <cellStyle name="xl118 7" xfId="311"/>
    <cellStyle name="xl119" xfId="312"/>
    <cellStyle name="xl119 2" xfId="313"/>
    <cellStyle name="xl119 2 2" xfId="314"/>
    <cellStyle name="xl119 3" xfId="315"/>
    <cellStyle name="xl119 3 2" xfId="316"/>
    <cellStyle name="xl119 4" xfId="317"/>
    <cellStyle name="xl119 5" xfId="318"/>
    <cellStyle name="xl119 6" xfId="319"/>
    <cellStyle name="xl119 7" xfId="320"/>
    <cellStyle name="xl120" xfId="321"/>
    <cellStyle name="xl120 2" xfId="322"/>
    <cellStyle name="xl120 2 2" xfId="323"/>
    <cellStyle name="xl120 3" xfId="324"/>
    <cellStyle name="xl120 3 2" xfId="325"/>
    <cellStyle name="xl120 4" xfId="326"/>
    <cellStyle name="xl120 5" xfId="327"/>
    <cellStyle name="xl120 6" xfId="328"/>
    <cellStyle name="xl120 7" xfId="329"/>
    <cellStyle name="xl121" xfId="330"/>
    <cellStyle name="xl121 2" xfId="331"/>
    <cellStyle name="xl121 2 2" xfId="332"/>
    <cellStyle name="xl121 3" xfId="333"/>
    <cellStyle name="xl121 3 2" xfId="334"/>
    <cellStyle name="xl121 4" xfId="335"/>
    <cellStyle name="xl121 5" xfId="336"/>
    <cellStyle name="xl121 6" xfId="337"/>
    <cellStyle name="xl121 7" xfId="338"/>
    <cellStyle name="xl122" xfId="339"/>
    <cellStyle name="xl122 2" xfId="340"/>
    <cellStyle name="xl122 2 2" xfId="341"/>
    <cellStyle name="xl122 3" xfId="342"/>
    <cellStyle name="xl122 3 2" xfId="343"/>
    <cellStyle name="xl122 4" xfId="344"/>
    <cellStyle name="xl122 5" xfId="345"/>
    <cellStyle name="xl122 6" xfId="346"/>
    <cellStyle name="xl122 7" xfId="347"/>
    <cellStyle name="xl123" xfId="348"/>
    <cellStyle name="xl123 2" xfId="349"/>
    <cellStyle name="xl123 2 2" xfId="350"/>
    <cellStyle name="xl123 3" xfId="351"/>
    <cellStyle name="xl123 3 2" xfId="352"/>
    <cellStyle name="xl123 4" xfId="353"/>
    <cellStyle name="xl123 5" xfId="354"/>
    <cellStyle name="xl123 6" xfId="355"/>
    <cellStyle name="xl123 7" xfId="356"/>
    <cellStyle name="xl124" xfId="357"/>
    <cellStyle name="xl124 2" xfId="358"/>
    <cellStyle name="xl124 2 2" xfId="359"/>
    <cellStyle name="xl124 3" xfId="360"/>
    <cellStyle name="xl124 3 2" xfId="361"/>
    <cellStyle name="xl124 4" xfId="362"/>
    <cellStyle name="xl124 5" xfId="363"/>
    <cellStyle name="xl124 6" xfId="364"/>
    <cellStyle name="xl124 7" xfId="365"/>
    <cellStyle name="xl125" xfId="366"/>
    <cellStyle name="xl125 2" xfId="367"/>
    <cellStyle name="xl125 2 2" xfId="368"/>
    <cellStyle name="xl125 3" xfId="369"/>
    <cellStyle name="xl125 3 2" xfId="370"/>
    <cellStyle name="xl125 4" xfId="371"/>
    <cellStyle name="xl125 4 2" xfId="372"/>
    <cellStyle name="xl125 5" xfId="373"/>
    <cellStyle name="xl125 6" xfId="374"/>
    <cellStyle name="xl125 7" xfId="375"/>
    <cellStyle name="xl126" xfId="376"/>
    <cellStyle name="xl126 2" xfId="377"/>
    <cellStyle name="xl126 2 2" xfId="378"/>
    <cellStyle name="xl126 3" xfId="379"/>
    <cellStyle name="xl126 3 2" xfId="380"/>
    <cellStyle name="xl126 4" xfId="381"/>
    <cellStyle name="xl126 5" xfId="382"/>
    <cellStyle name="xl126 6" xfId="383"/>
    <cellStyle name="xl126 7" xfId="384"/>
    <cellStyle name="xl127" xfId="385"/>
    <cellStyle name="xl127 2" xfId="386"/>
    <cellStyle name="xl127 2 2" xfId="387"/>
    <cellStyle name="xl127 3" xfId="388"/>
    <cellStyle name="xl127 3 2" xfId="389"/>
    <cellStyle name="xl127 4" xfId="390"/>
    <cellStyle name="xl127 5" xfId="391"/>
    <cellStyle name="xl127 6" xfId="392"/>
    <cellStyle name="xl127 7" xfId="393"/>
    <cellStyle name="xl128" xfId="394"/>
    <cellStyle name="xl128 2" xfId="395"/>
    <cellStyle name="xl128 2 2" xfId="396"/>
    <cellStyle name="xl128 3" xfId="397"/>
    <cellStyle name="xl128 3 2" xfId="398"/>
    <cellStyle name="xl128 4" xfId="399"/>
    <cellStyle name="xl128 5" xfId="400"/>
    <cellStyle name="xl128 6" xfId="401"/>
    <cellStyle name="xl128 7" xfId="402"/>
    <cellStyle name="xl129" xfId="403"/>
    <cellStyle name="xl129 2" xfId="404"/>
    <cellStyle name="xl129 2 2" xfId="405"/>
    <cellStyle name="xl129 3" xfId="406"/>
    <cellStyle name="xl129 3 2" xfId="407"/>
    <cellStyle name="xl129 4" xfId="408"/>
    <cellStyle name="xl129 5" xfId="409"/>
    <cellStyle name="xl129 6" xfId="410"/>
    <cellStyle name="xl129 7" xfId="411"/>
    <cellStyle name="xl130" xfId="412"/>
    <cellStyle name="xl130 2" xfId="413"/>
    <cellStyle name="xl130 2 2" xfId="414"/>
    <cellStyle name="xl130 3" xfId="415"/>
    <cellStyle name="xl130 3 2" xfId="416"/>
    <cellStyle name="xl130 4" xfId="417"/>
    <cellStyle name="xl130 5" xfId="418"/>
    <cellStyle name="xl130 6" xfId="419"/>
    <cellStyle name="xl130 7" xfId="420"/>
    <cellStyle name="xl131" xfId="421"/>
    <cellStyle name="xl131 2" xfId="422"/>
    <cellStyle name="xl131 2 2" xfId="423"/>
    <cellStyle name="xl131 3" xfId="424"/>
    <cellStyle name="xl131 3 2" xfId="425"/>
    <cellStyle name="xl131 4" xfId="426"/>
    <cellStyle name="xl131 5" xfId="427"/>
    <cellStyle name="xl131 6" xfId="428"/>
    <cellStyle name="xl131 7" xfId="429"/>
    <cellStyle name="xl132" xfId="430"/>
    <cellStyle name="xl132 2" xfId="431"/>
    <cellStyle name="xl132 2 2" xfId="432"/>
    <cellStyle name="xl132 3" xfId="433"/>
    <cellStyle name="xl132 3 2" xfId="434"/>
    <cellStyle name="xl132 4" xfId="435"/>
    <cellStyle name="xl132 5" xfId="436"/>
    <cellStyle name="xl132 6" xfId="437"/>
    <cellStyle name="xl132 7" xfId="438"/>
    <cellStyle name="xl133" xfId="439"/>
    <cellStyle name="xl133 2" xfId="440"/>
    <cellStyle name="xl133 2 2" xfId="441"/>
    <cellStyle name="xl133 3" xfId="442"/>
    <cellStyle name="xl133 3 2" xfId="443"/>
    <cellStyle name="xl133 4" xfId="444"/>
    <cellStyle name="xl133 5" xfId="445"/>
    <cellStyle name="xl133 6" xfId="446"/>
    <cellStyle name="xl133 7" xfId="447"/>
    <cellStyle name="xl134" xfId="448"/>
    <cellStyle name="xl134 2" xfId="449"/>
    <cellStyle name="xl134 2 2" xfId="450"/>
    <cellStyle name="xl134 3" xfId="451"/>
    <cellStyle name="xl134 3 2" xfId="452"/>
    <cellStyle name="xl134 4" xfId="453"/>
    <cellStyle name="xl134 5" xfId="454"/>
    <cellStyle name="xl134 5 2" xfId="455"/>
    <cellStyle name="xl134 6" xfId="456"/>
    <cellStyle name="xl134 7" xfId="457"/>
    <cellStyle name="xl135" xfId="458"/>
    <cellStyle name="xl135 2" xfId="459"/>
    <cellStyle name="xl135 2 2" xfId="460"/>
    <cellStyle name="xl135 3" xfId="461"/>
    <cellStyle name="xl135 3 2" xfId="462"/>
    <cellStyle name="xl135 4" xfId="463"/>
    <cellStyle name="xl135 5" xfId="464"/>
    <cellStyle name="xl135 6" xfId="465"/>
    <cellStyle name="xl135 7" xfId="466"/>
    <cellStyle name="xl136" xfId="467"/>
    <cellStyle name="xl136 2" xfId="468"/>
    <cellStyle name="xl136 2 2" xfId="469"/>
    <cellStyle name="xl136 3" xfId="470"/>
    <cellStyle name="xl136 3 2" xfId="471"/>
    <cellStyle name="xl136 4" xfId="472"/>
    <cellStyle name="xl136 5" xfId="473"/>
    <cellStyle name="xl136 6" xfId="474"/>
    <cellStyle name="xl136 7" xfId="475"/>
    <cellStyle name="xl137" xfId="476"/>
    <cellStyle name="xl137 2" xfId="477"/>
    <cellStyle name="xl137 2 2" xfId="478"/>
    <cellStyle name="xl137 3" xfId="479"/>
    <cellStyle name="xl137 3 2" xfId="480"/>
    <cellStyle name="xl137 4" xfId="481"/>
    <cellStyle name="xl137 5" xfId="482"/>
    <cellStyle name="xl137 6" xfId="483"/>
    <cellStyle name="xl137 7" xfId="484"/>
    <cellStyle name="xl138" xfId="485"/>
    <cellStyle name="xl138 2" xfId="486"/>
    <cellStyle name="xl138 2 2" xfId="487"/>
    <cellStyle name="xl138 3" xfId="488"/>
    <cellStyle name="xl138 3 2" xfId="489"/>
    <cellStyle name="xl138 4" xfId="490"/>
    <cellStyle name="xl138 5" xfId="491"/>
    <cellStyle name="xl138 6" xfId="492"/>
    <cellStyle name="xl138 7" xfId="493"/>
    <cellStyle name="xl139" xfId="494"/>
    <cellStyle name="xl139 2" xfId="495"/>
    <cellStyle name="xl139 2 2" xfId="496"/>
    <cellStyle name="xl139 3" xfId="497"/>
    <cellStyle name="xl139 3 2" xfId="498"/>
    <cellStyle name="xl139 4" xfId="499"/>
    <cellStyle name="xl139 5" xfId="500"/>
    <cellStyle name="xl139 6" xfId="501"/>
    <cellStyle name="xl139 7" xfId="502"/>
    <cellStyle name="xl140" xfId="503"/>
    <cellStyle name="xl140 2" xfId="504"/>
    <cellStyle name="xl140 2 2" xfId="505"/>
    <cellStyle name="xl140 3" xfId="506"/>
    <cellStyle name="xl140 3 2" xfId="507"/>
    <cellStyle name="xl140 4" xfId="508"/>
    <cellStyle name="xl140 5" xfId="509"/>
    <cellStyle name="xl140 6" xfId="510"/>
    <cellStyle name="xl140 7" xfId="511"/>
    <cellStyle name="xl141" xfId="512"/>
    <cellStyle name="xl141 2" xfId="513"/>
    <cellStyle name="xl141 2 2" xfId="514"/>
    <cellStyle name="xl141 3" xfId="515"/>
    <cellStyle name="xl141 3 2" xfId="516"/>
    <cellStyle name="xl141 4" xfId="517"/>
    <cellStyle name="xl141 5" xfId="518"/>
    <cellStyle name="xl141 6" xfId="519"/>
    <cellStyle name="xl141 7" xfId="520"/>
    <cellStyle name="xl142" xfId="521"/>
    <cellStyle name="xl142 2" xfId="522"/>
    <cellStyle name="xl142 2 2" xfId="523"/>
    <cellStyle name="xl142 3" xfId="524"/>
    <cellStyle name="xl142 3 2" xfId="525"/>
    <cellStyle name="xl142 4" xfId="526"/>
    <cellStyle name="xl142 5" xfId="527"/>
    <cellStyle name="xl142 6" xfId="528"/>
    <cellStyle name="xl142 7" xfId="529"/>
    <cellStyle name="xl143" xfId="530"/>
    <cellStyle name="xl143 2" xfId="531"/>
    <cellStyle name="xl143 2 2" xfId="532"/>
    <cellStyle name="xl143 3" xfId="533"/>
    <cellStyle name="xl143 3 2" xfId="534"/>
    <cellStyle name="xl143 4" xfId="535"/>
    <cellStyle name="xl143 5" xfId="536"/>
    <cellStyle name="xl143 6" xfId="537"/>
    <cellStyle name="xl143 7" xfId="538"/>
    <cellStyle name="xl144" xfId="539"/>
    <cellStyle name="xl144 2" xfId="540"/>
    <cellStyle name="xl144 2 2" xfId="541"/>
    <cellStyle name="xl144 3" xfId="542"/>
    <cellStyle name="xl144 3 2" xfId="543"/>
    <cellStyle name="xl144 4" xfId="544"/>
    <cellStyle name="xl144 5" xfId="545"/>
    <cellStyle name="xl144 6" xfId="546"/>
    <cellStyle name="xl144 7" xfId="547"/>
    <cellStyle name="xl145" xfId="548"/>
    <cellStyle name="xl145 2" xfId="549"/>
    <cellStyle name="xl145 2 2" xfId="550"/>
    <cellStyle name="xl145 3" xfId="551"/>
    <cellStyle name="xl145 3 2" xfId="552"/>
    <cellStyle name="xl145 4" xfId="553"/>
    <cellStyle name="xl145 5" xfId="554"/>
    <cellStyle name="xl145 6" xfId="555"/>
    <cellStyle name="xl145 7" xfId="556"/>
    <cellStyle name="xl146" xfId="557"/>
    <cellStyle name="xl146 2" xfId="558"/>
    <cellStyle name="xl146 2 2" xfId="559"/>
    <cellStyle name="xl146 3" xfId="560"/>
    <cellStyle name="xl146 3 2" xfId="561"/>
    <cellStyle name="xl146 4" xfId="562"/>
    <cellStyle name="xl146 5" xfId="563"/>
    <cellStyle name="xl146 6" xfId="564"/>
    <cellStyle name="xl146 7" xfId="565"/>
    <cellStyle name="xl147" xfId="566"/>
    <cellStyle name="xl147 2" xfId="567"/>
    <cellStyle name="xl147 2 2" xfId="568"/>
    <cellStyle name="xl147 3" xfId="569"/>
    <cellStyle name="xl147 3 2" xfId="570"/>
    <cellStyle name="xl147 4" xfId="571"/>
    <cellStyle name="xl147 5" xfId="572"/>
    <cellStyle name="xl147 6" xfId="573"/>
    <cellStyle name="xl147 7" xfId="574"/>
    <cellStyle name="xl148" xfId="575"/>
    <cellStyle name="xl148 2" xfId="576"/>
    <cellStyle name="xl148 2 2" xfId="577"/>
    <cellStyle name="xl148 3" xfId="578"/>
    <cellStyle name="xl148 3 2" xfId="579"/>
    <cellStyle name="xl148 4" xfId="580"/>
    <cellStyle name="xl148 5" xfId="581"/>
    <cellStyle name="xl148 6" xfId="582"/>
    <cellStyle name="xl148 7" xfId="583"/>
    <cellStyle name="xl149" xfId="584"/>
    <cellStyle name="xl149 2" xfId="585"/>
    <cellStyle name="xl149 2 2" xfId="586"/>
    <cellStyle name="xl149 3" xfId="587"/>
    <cellStyle name="xl149 3 2" xfId="588"/>
    <cellStyle name="xl149 4" xfId="589"/>
    <cellStyle name="xl149 5" xfId="590"/>
    <cellStyle name="xl149 6" xfId="591"/>
    <cellStyle name="xl149 7" xfId="592"/>
    <cellStyle name="xl150" xfId="593"/>
    <cellStyle name="xl150 2" xfId="594"/>
    <cellStyle name="xl150 2 2" xfId="595"/>
    <cellStyle name="xl150 3" xfId="596"/>
    <cellStyle name="xl150 3 2" xfId="597"/>
    <cellStyle name="xl150 4" xfId="598"/>
    <cellStyle name="xl150 5" xfId="599"/>
    <cellStyle name="xl150 6" xfId="600"/>
    <cellStyle name="xl150 7" xfId="601"/>
    <cellStyle name="xl151" xfId="602"/>
    <cellStyle name="xl151 2" xfId="603"/>
    <cellStyle name="xl151 2 2" xfId="604"/>
    <cellStyle name="xl151 3" xfId="605"/>
    <cellStyle name="xl151 3 2" xfId="606"/>
    <cellStyle name="xl151 4" xfId="607"/>
    <cellStyle name="xl151 5" xfId="608"/>
    <cellStyle name="xl151 6" xfId="609"/>
    <cellStyle name="xl151 7" xfId="610"/>
    <cellStyle name="xl152" xfId="611"/>
    <cellStyle name="xl152 2" xfId="612"/>
    <cellStyle name="xl152 2 2" xfId="613"/>
    <cellStyle name="xl152 3" xfId="614"/>
    <cellStyle name="xl152 3 2" xfId="615"/>
    <cellStyle name="xl152 4" xfId="616"/>
    <cellStyle name="xl152 5" xfId="617"/>
    <cellStyle name="xl152 6" xfId="618"/>
    <cellStyle name="xl152 7" xfId="619"/>
    <cellStyle name="xl153" xfId="620"/>
    <cellStyle name="xl153 2" xfId="621"/>
    <cellStyle name="xl153 2 2" xfId="622"/>
    <cellStyle name="xl153 3" xfId="623"/>
    <cellStyle name="xl153 3 2" xfId="624"/>
    <cellStyle name="xl153 4" xfId="625"/>
    <cellStyle name="xl153 5" xfId="626"/>
    <cellStyle name="xl153 6" xfId="627"/>
    <cellStyle name="xl153 7" xfId="628"/>
    <cellStyle name="xl154" xfId="629"/>
    <cellStyle name="xl154 2" xfId="630"/>
    <cellStyle name="xl154 2 2" xfId="631"/>
    <cellStyle name="xl154 3" xfId="632"/>
    <cellStyle name="xl154 3 2" xfId="633"/>
    <cellStyle name="xl154 4" xfId="634"/>
    <cellStyle name="xl154 5" xfId="635"/>
    <cellStyle name="xl154 6" xfId="636"/>
    <cellStyle name="xl154 7" xfId="637"/>
    <cellStyle name="xl155" xfId="638"/>
    <cellStyle name="xl155 2" xfId="639"/>
    <cellStyle name="xl155 2 2" xfId="640"/>
    <cellStyle name="xl155 3" xfId="641"/>
    <cellStyle name="xl155 4" xfId="642"/>
    <cellStyle name="xl155 5" xfId="643"/>
    <cellStyle name="xl155 6" xfId="644"/>
    <cellStyle name="xl156" xfId="645"/>
    <cellStyle name="xl156 2" xfId="646"/>
    <cellStyle name="xl156 2 2" xfId="647"/>
    <cellStyle name="xl156 3" xfId="648"/>
    <cellStyle name="xl156 4" xfId="649"/>
    <cellStyle name="xl156 5" xfId="650"/>
    <cellStyle name="xl156 6" xfId="651"/>
    <cellStyle name="xl157" xfId="652"/>
    <cellStyle name="xl157 2" xfId="653"/>
    <cellStyle name="xl157 2 2" xfId="654"/>
    <cellStyle name="xl157 3" xfId="655"/>
    <cellStyle name="xl157 4" xfId="656"/>
    <cellStyle name="xl157 5" xfId="657"/>
    <cellStyle name="xl157 6" xfId="658"/>
    <cellStyle name="xl158" xfId="659"/>
    <cellStyle name="xl158 2" xfId="660"/>
    <cellStyle name="xl158 2 2" xfId="661"/>
    <cellStyle name="xl158 3" xfId="662"/>
    <cellStyle name="xl158 4" xfId="663"/>
    <cellStyle name="xl158 5" xfId="664"/>
    <cellStyle name="xl158 6" xfId="665"/>
    <cellStyle name="xl159" xfId="666"/>
    <cellStyle name="xl159 2" xfId="667"/>
    <cellStyle name="xl159 2 2" xfId="668"/>
    <cellStyle name="xl159 3" xfId="669"/>
    <cellStyle name="xl159 3 2" xfId="670"/>
    <cellStyle name="xl159 4" xfId="671"/>
    <cellStyle name="xl159 5" xfId="672"/>
    <cellStyle name="xl159 6" xfId="673"/>
    <cellStyle name="xl160" xfId="674"/>
    <cellStyle name="xl160 2" xfId="675"/>
    <cellStyle name="xl160 2 2" xfId="676"/>
    <cellStyle name="xl160 3" xfId="677"/>
    <cellStyle name="xl160 3 2" xfId="678"/>
    <cellStyle name="xl160 4" xfId="679"/>
    <cellStyle name="xl160 5" xfId="680"/>
    <cellStyle name="xl160 6" xfId="681"/>
    <cellStyle name="xl161" xfId="682"/>
    <cellStyle name="xl161 2" xfId="683"/>
    <cellStyle name="xl161 2 2" xfId="684"/>
    <cellStyle name="xl161 3" xfId="685"/>
    <cellStyle name="xl161 4" xfId="686"/>
    <cellStyle name="xl161 5" xfId="687"/>
    <cellStyle name="xl161 6" xfId="688"/>
    <cellStyle name="xl162" xfId="689"/>
    <cellStyle name="xl162 2" xfId="690"/>
    <cellStyle name="xl162 2 2" xfId="691"/>
    <cellStyle name="xl162 3" xfId="692"/>
    <cellStyle name="xl162 4" xfId="693"/>
    <cellStyle name="xl162 5" xfId="694"/>
    <cellStyle name="xl162 6" xfId="695"/>
    <cellStyle name="xl163" xfId="696"/>
    <cellStyle name="xl163 2" xfId="697"/>
    <cellStyle name="xl163 2 2" xfId="698"/>
    <cellStyle name="xl163 3" xfId="699"/>
    <cellStyle name="xl163 4" xfId="700"/>
    <cellStyle name="xl163 5" xfId="701"/>
    <cellStyle name="xl163 6" xfId="702"/>
    <cellStyle name="xl164" xfId="703"/>
    <cellStyle name="xl164 2" xfId="704"/>
    <cellStyle name="xl164 2 2" xfId="705"/>
    <cellStyle name="xl164 3" xfId="706"/>
    <cellStyle name="xl164 4" xfId="707"/>
    <cellStyle name="xl164 5" xfId="708"/>
    <cellStyle name="xl164 6" xfId="709"/>
    <cellStyle name="xl165" xfId="710"/>
    <cellStyle name="xl165 2" xfId="711"/>
    <cellStyle name="xl165 2 2" xfId="712"/>
    <cellStyle name="xl165 3" xfId="713"/>
    <cellStyle name="xl165 4" xfId="714"/>
    <cellStyle name="xl165 5" xfId="715"/>
    <cellStyle name="xl165 6" xfId="716"/>
    <cellStyle name="xl166" xfId="717"/>
    <cellStyle name="xl166 2" xfId="718"/>
    <cellStyle name="xl166 2 2" xfId="719"/>
    <cellStyle name="xl166 3" xfId="720"/>
    <cellStyle name="xl166 4" xfId="721"/>
    <cellStyle name="xl166 5" xfId="722"/>
    <cellStyle name="xl166 6" xfId="723"/>
    <cellStyle name="xl167" xfId="724"/>
    <cellStyle name="xl167 2" xfId="725"/>
    <cellStyle name="xl167 2 2" xfId="726"/>
    <cellStyle name="xl167 3" xfId="727"/>
    <cellStyle name="xl167 4" xfId="728"/>
    <cellStyle name="xl167 5" xfId="729"/>
    <cellStyle name="xl167 6" xfId="730"/>
    <cellStyle name="xl168" xfId="731"/>
    <cellStyle name="xl168 2" xfId="732"/>
    <cellStyle name="xl168 2 2" xfId="733"/>
    <cellStyle name="xl168 3" xfId="734"/>
    <cellStyle name="xl168 4" xfId="735"/>
    <cellStyle name="xl168 5" xfId="736"/>
    <cellStyle name="xl168 6" xfId="737"/>
    <cellStyle name="xl169" xfId="738"/>
    <cellStyle name="xl169 2" xfId="739"/>
    <cellStyle name="xl169 2 2" xfId="740"/>
    <cellStyle name="xl169 3" xfId="741"/>
    <cellStyle name="xl169 4" xfId="742"/>
    <cellStyle name="xl169 5" xfId="743"/>
    <cellStyle name="xl169 6" xfId="744"/>
    <cellStyle name="xl170" xfId="745"/>
    <cellStyle name="xl170 2" xfId="746"/>
    <cellStyle name="xl170 2 2" xfId="747"/>
    <cellStyle name="xl170 3" xfId="748"/>
    <cellStyle name="xl170 4" xfId="749"/>
    <cellStyle name="xl170 5" xfId="750"/>
    <cellStyle name="xl170 6" xfId="751"/>
    <cellStyle name="xl171" xfId="752"/>
    <cellStyle name="xl171 2" xfId="753"/>
    <cellStyle name="xl171 2 2" xfId="754"/>
    <cellStyle name="xl171 3" xfId="755"/>
    <cellStyle name="xl171 4" xfId="756"/>
    <cellStyle name="xl171 5" xfId="757"/>
    <cellStyle name="xl171 6" xfId="758"/>
    <cellStyle name="xl172" xfId="759"/>
    <cellStyle name="xl172 2" xfId="760"/>
    <cellStyle name="xl172 2 2" xfId="761"/>
    <cellStyle name="xl172 3" xfId="762"/>
    <cellStyle name="xl172 4" xfId="763"/>
    <cellStyle name="xl172 5" xfId="764"/>
    <cellStyle name="xl172 6" xfId="765"/>
    <cellStyle name="xl173" xfId="766"/>
    <cellStyle name="xl173 2" xfId="767"/>
    <cellStyle name="xl173 2 2" xfId="768"/>
    <cellStyle name="xl173 3" xfId="769"/>
    <cellStyle name="xl173 4" xfId="770"/>
    <cellStyle name="xl173 5" xfId="771"/>
    <cellStyle name="xl173 6" xfId="772"/>
    <cellStyle name="xl174" xfId="773"/>
    <cellStyle name="xl174 2" xfId="774"/>
    <cellStyle name="xl174 2 2" xfId="775"/>
    <cellStyle name="xl174 3" xfId="776"/>
    <cellStyle name="xl174 3 2" xfId="777"/>
    <cellStyle name="xl174 4" xfId="778"/>
    <cellStyle name="xl174 5" xfId="779"/>
    <cellStyle name="xl174 6" xfId="780"/>
    <cellStyle name="xl175" xfId="781"/>
    <cellStyle name="xl175 2" xfId="782"/>
    <cellStyle name="xl175 2 2" xfId="783"/>
    <cellStyle name="xl175 3" xfId="784"/>
    <cellStyle name="xl175 4" xfId="785"/>
    <cellStyle name="xl175 5" xfId="786"/>
    <cellStyle name="xl175 6" xfId="787"/>
    <cellStyle name="xl176" xfId="788"/>
    <cellStyle name="xl176 2" xfId="789"/>
    <cellStyle name="xl176 2 2" xfId="790"/>
    <cellStyle name="xl176 3" xfId="791"/>
    <cellStyle name="xl176 4" xfId="792"/>
    <cellStyle name="xl176 5" xfId="793"/>
    <cellStyle name="xl176 6" xfId="794"/>
    <cellStyle name="xl177" xfId="795"/>
    <cellStyle name="xl177 2" xfId="796"/>
    <cellStyle name="xl177 2 2" xfId="797"/>
    <cellStyle name="xl177 3" xfId="798"/>
    <cellStyle name="xl177 4" xfId="799"/>
    <cellStyle name="xl177 5" xfId="800"/>
    <cellStyle name="xl177 6" xfId="801"/>
    <cellStyle name="xl178" xfId="802"/>
    <cellStyle name="xl178 2" xfId="803"/>
    <cellStyle name="xl178 2 2" xfId="804"/>
    <cellStyle name="xl178 3" xfId="805"/>
    <cellStyle name="xl178 4" xfId="806"/>
    <cellStyle name="xl178 5" xfId="807"/>
    <cellStyle name="xl178 6" xfId="808"/>
    <cellStyle name="xl179" xfId="809"/>
    <cellStyle name="xl179 2" xfId="810"/>
    <cellStyle name="xl179 2 2" xfId="811"/>
    <cellStyle name="xl179 3" xfId="812"/>
    <cellStyle name="xl179 4" xfId="813"/>
    <cellStyle name="xl179 5" xfId="814"/>
    <cellStyle name="xl179 6" xfId="815"/>
    <cellStyle name="xl180" xfId="816"/>
    <cellStyle name="xl180 2" xfId="817"/>
    <cellStyle name="xl180 2 2" xfId="818"/>
    <cellStyle name="xl180 3" xfId="819"/>
    <cellStyle name="xl180 4" xfId="820"/>
    <cellStyle name="xl180 5" xfId="821"/>
    <cellStyle name="xl180 6" xfId="822"/>
    <cellStyle name="xl181" xfId="823"/>
    <cellStyle name="xl181 2" xfId="824"/>
    <cellStyle name="xl181 2 2" xfId="825"/>
    <cellStyle name="xl181 3" xfId="826"/>
    <cellStyle name="xl181 4" xfId="827"/>
    <cellStyle name="xl181 5" xfId="828"/>
    <cellStyle name="xl181 6" xfId="829"/>
    <cellStyle name="xl182" xfId="830"/>
    <cellStyle name="xl182 2" xfId="831"/>
    <cellStyle name="xl182 2 2" xfId="832"/>
    <cellStyle name="xl182 3" xfId="833"/>
    <cellStyle name="xl182 3 2" xfId="834"/>
    <cellStyle name="xl182 4" xfId="835"/>
    <cellStyle name="xl182 5" xfId="836"/>
    <cellStyle name="xl182 6" xfId="837"/>
    <cellStyle name="xl183" xfId="838"/>
    <cellStyle name="xl183 2" xfId="839"/>
    <cellStyle name="xl183 2 2" xfId="840"/>
    <cellStyle name="xl183 3" xfId="841"/>
    <cellStyle name="xl183 4" xfId="842"/>
    <cellStyle name="xl183 5" xfId="843"/>
    <cellStyle name="xl183 6" xfId="844"/>
    <cellStyle name="xl184" xfId="845"/>
    <cellStyle name="xl184 2" xfId="846"/>
    <cellStyle name="xl184 2 2" xfId="847"/>
    <cellStyle name="xl184 3" xfId="848"/>
    <cellStyle name="xl184 3 2" xfId="849"/>
    <cellStyle name="xl184 4" xfId="850"/>
    <cellStyle name="xl184 5" xfId="851"/>
    <cellStyle name="xl184 6" xfId="852"/>
    <cellStyle name="xl185" xfId="853"/>
    <cellStyle name="xl185 2" xfId="854"/>
    <cellStyle name="xl185 2 2" xfId="855"/>
    <cellStyle name="xl185 3" xfId="856"/>
    <cellStyle name="xl185 4" xfId="857"/>
    <cellStyle name="xl185 5" xfId="858"/>
    <cellStyle name="xl185 6" xfId="859"/>
    <cellStyle name="xl186" xfId="860"/>
    <cellStyle name="xl186 2" xfId="861"/>
    <cellStyle name="xl186 2 2" xfId="862"/>
    <cellStyle name="xl186 3" xfId="863"/>
    <cellStyle name="xl186 4" xfId="864"/>
    <cellStyle name="xl186 5" xfId="865"/>
    <cellStyle name="xl186 6" xfId="866"/>
    <cellStyle name="xl187" xfId="867"/>
    <cellStyle name="xl187 2" xfId="868"/>
    <cellStyle name="xl187 2 2" xfId="869"/>
    <cellStyle name="xl187 3" xfId="870"/>
    <cellStyle name="xl187 4" xfId="871"/>
    <cellStyle name="xl187 5" xfId="872"/>
    <cellStyle name="xl187 6" xfId="873"/>
    <cellStyle name="xl188" xfId="874"/>
    <cellStyle name="xl188 2" xfId="875"/>
    <cellStyle name="xl188 2 2" xfId="876"/>
    <cellStyle name="xl188 3" xfId="877"/>
    <cellStyle name="xl188 4" xfId="878"/>
    <cellStyle name="xl188 5" xfId="879"/>
    <cellStyle name="xl189" xfId="880"/>
    <cellStyle name="xl189 2" xfId="881"/>
    <cellStyle name="xl189 2 2" xfId="882"/>
    <cellStyle name="xl189 3" xfId="883"/>
    <cellStyle name="xl189 3 2" xfId="884"/>
    <cellStyle name="xl189 4" xfId="885"/>
    <cellStyle name="xl189 5" xfId="886"/>
    <cellStyle name="xl190" xfId="887"/>
    <cellStyle name="xl190 2" xfId="888"/>
    <cellStyle name="xl190 2 2" xfId="889"/>
    <cellStyle name="xl190 3" xfId="890"/>
    <cellStyle name="xl190 4" xfId="891"/>
    <cellStyle name="xl190 5" xfId="892"/>
    <cellStyle name="xl191" xfId="893"/>
    <cellStyle name="xl191 2" xfId="894"/>
    <cellStyle name="xl191 2 2" xfId="895"/>
    <cellStyle name="xl191 3" xfId="896"/>
    <cellStyle name="xl191 4" xfId="897"/>
    <cellStyle name="xl191 5" xfId="898"/>
    <cellStyle name="xl192" xfId="899"/>
    <cellStyle name="xl192 2" xfId="900"/>
    <cellStyle name="xl192 2 2" xfId="901"/>
    <cellStyle name="xl192 3" xfId="902"/>
    <cellStyle name="xl192 3 2" xfId="903"/>
    <cellStyle name="xl192 4" xfId="904"/>
    <cellStyle name="xl192 5" xfId="905"/>
    <cellStyle name="xl193" xfId="906"/>
    <cellStyle name="xl193 2" xfId="907"/>
    <cellStyle name="xl193 2 2" xfId="908"/>
    <cellStyle name="xl193 3" xfId="909"/>
    <cellStyle name="xl193 4" xfId="910"/>
    <cellStyle name="xl193 5" xfId="911"/>
    <cellStyle name="xl194" xfId="912"/>
    <cellStyle name="xl194 2" xfId="913"/>
    <cellStyle name="xl194 2 2" xfId="914"/>
    <cellStyle name="xl194 3" xfId="915"/>
    <cellStyle name="xl194 4" xfId="916"/>
    <cellStyle name="xl194 5" xfId="917"/>
    <cellStyle name="xl195" xfId="918"/>
    <cellStyle name="xl195 2" xfId="919"/>
    <cellStyle name="xl195 2 2" xfId="920"/>
    <cellStyle name="xl195 3" xfId="921"/>
    <cellStyle name="xl195 4" xfId="922"/>
    <cellStyle name="xl195 5" xfId="923"/>
    <cellStyle name="xl196" xfId="924"/>
    <cellStyle name="xl196 2" xfId="925"/>
    <cellStyle name="xl196 2 2" xfId="926"/>
    <cellStyle name="xl196 3" xfId="927"/>
    <cellStyle name="xl196 4" xfId="928"/>
    <cellStyle name="xl196 5" xfId="929"/>
    <cellStyle name="xl197" xfId="930"/>
    <cellStyle name="xl197 2" xfId="931"/>
    <cellStyle name="xl197 2 2" xfId="932"/>
    <cellStyle name="xl197 3" xfId="933"/>
    <cellStyle name="xl197 4" xfId="934"/>
    <cellStyle name="xl197 5" xfId="935"/>
    <cellStyle name="xl198" xfId="936"/>
    <cellStyle name="xl198 2" xfId="937"/>
    <cellStyle name="xl198 2 2" xfId="938"/>
    <cellStyle name="xl198 3" xfId="939"/>
    <cellStyle name="xl198 4" xfId="940"/>
    <cellStyle name="xl198 5" xfId="941"/>
    <cellStyle name="xl199" xfId="942"/>
    <cellStyle name="xl199 2" xfId="943"/>
    <cellStyle name="xl200" xfId="944"/>
    <cellStyle name="xl200 2" xfId="945"/>
    <cellStyle name="xl201" xfId="946"/>
    <cellStyle name="xl201 2" xfId="947"/>
    <cellStyle name="xl202" xfId="948"/>
    <cellStyle name="xl203" xfId="949"/>
    <cellStyle name="xl204" xfId="950"/>
    <cellStyle name="xl205" xfId="951"/>
    <cellStyle name="xl206" xfId="952"/>
    <cellStyle name="xl207" xfId="953"/>
    <cellStyle name="xl208" xfId="954"/>
    <cellStyle name="xl209" xfId="955"/>
    <cellStyle name="xl21" xfId="956"/>
    <cellStyle name="xl21 2" xfId="957"/>
    <cellStyle name="xl21 2 2" xfId="958"/>
    <cellStyle name="xl21 3" xfId="959"/>
    <cellStyle name="xl21 3 2" xfId="960"/>
    <cellStyle name="xl21 4" xfId="961"/>
    <cellStyle name="xl21 5" xfId="962"/>
    <cellStyle name="xl21 6" xfId="963"/>
    <cellStyle name="xl21 7" xfId="964"/>
    <cellStyle name="xl21 8" xfId="965"/>
    <cellStyle name="xl210" xfId="966"/>
    <cellStyle name="xl211" xfId="967"/>
    <cellStyle name="xl212" xfId="968"/>
    <cellStyle name="xl213" xfId="969"/>
    <cellStyle name="xl214" xfId="970"/>
    <cellStyle name="xl215" xfId="971"/>
    <cellStyle name="xl216" xfId="972"/>
    <cellStyle name="xl217" xfId="973"/>
    <cellStyle name="xl218" xfId="974"/>
    <cellStyle name="xl219" xfId="975"/>
    <cellStyle name="xl22" xfId="976"/>
    <cellStyle name="xl22 2" xfId="977"/>
    <cellStyle name="xl22 2 2" xfId="978"/>
    <cellStyle name="xl22 3" xfId="979"/>
    <cellStyle name="xl22 4" xfId="980"/>
    <cellStyle name="xl22 5" xfId="981"/>
    <cellStyle name="xl22 6" xfId="982"/>
    <cellStyle name="xl22 7" xfId="983"/>
    <cellStyle name="xl22 8" xfId="984"/>
    <cellStyle name="xl220" xfId="985"/>
    <cellStyle name="xl221" xfId="986"/>
    <cellStyle name="xl222" xfId="987"/>
    <cellStyle name="xl223" xfId="988"/>
    <cellStyle name="xl224" xfId="989"/>
    <cellStyle name="xl225" xfId="990"/>
    <cellStyle name="xl226" xfId="991"/>
    <cellStyle name="xl227" xfId="992"/>
    <cellStyle name="xl228" xfId="993"/>
    <cellStyle name="xl229" xfId="994"/>
    <cellStyle name="xl23" xfId="995"/>
    <cellStyle name="xl23 2" xfId="996"/>
    <cellStyle name="xl23 2 2" xfId="997"/>
    <cellStyle name="xl23 3" xfId="998"/>
    <cellStyle name="xl23 3 2" xfId="999"/>
    <cellStyle name="xl23 4" xfId="1000"/>
    <cellStyle name="xl23 5" xfId="1001"/>
    <cellStyle name="xl23 6" xfId="1002"/>
    <cellStyle name="xl23 7" xfId="1003"/>
    <cellStyle name="xl23 8" xfId="1004"/>
    <cellStyle name="xl230" xfId="1005"/>
    <cellStyle name="xl231" xfId="1006"/>
    <cellStyle name="xl232" xfId="1007"/>
    <cellStyle name="xl233" xfId="1008"/>
    <cellStyle name="xl234" xfId="1009"/>
    <cellStyle name="xl235" xfId="1010"/>
    <cellStyle name="xl236" xfId="1011"/>
    <cellStyle name="xl237" xfId="1012"/>
    <cellStyle name="xl238" xfId="1013"/>
    <cellStyle name="xl239" xfId="1014"/>
    <cellStyle name="xl24" xfId="1015"/>
    <cellStyle name="xl24 2" xfId="1016"/>
    <cellStyle name="xl24 2 2" xfId="1017"/>
    <cellStyle name="xl24 3" xfId="1018"/>
    <cellStyle name="xl24 3 2" xfId="1019"/>
    <cellStyle name="xl24 4" xfId="1020"/>
    <cellStyle name="xl24 5" xfId="1021"/>
    <cellStyle name="xl24 6" xfId="1022"/>
    <cellStyle name="xl24 7" xfId="1023"/>
    <cellStyle name="xl24 8" xfId="1024"/>
    <cellStyle name="xl240" xfId="1025"/>
    <cellStyle name="xl241" xfId="1026"/>
    <cellStyle name="xl242" xfId="1027"/>
    <cellStyle name="xl243" xfId="1028"/>
    <cellStyle name="xl244" xfId="1029"/>
    <cellStyle name="xl245" xfId="1030"/>
    <cellStyle name="xl246" xfId="1031"/>
    <cellStyle name="xl247" xfId="1032"/>
    <cellStyle name="xl248" xfId="1033"/>
    <cellStyle name="xl249" xfId="1034"/>
    <cellStyle name="xl25" xfId="1035"/>
    <cellStyle name="xl25 2" xfId="1036"/>
    <cellStyle name="xl25 2 2" xfId="1037"/>
    <cellStyle name="xl25 3" xfId="1038"/>
    <cellStyle name="xl25 3 2" xfId="1039"/>
    <cellStyle name="xl25 4" xfId="1040"/>
    <cellStyle name="xl25 5" xfId="1041"/>
    <cellStyle name="xl25 6" xfId="1042"/>
    <cellStyle name="xl25 7" xfId="1043"/>
    <cellStyle name="xl25 8" xfId="1044"/>
    <cellStyle name="xl250" xfId="1045"/>
    <cellStyle name="xl251" xfId="1046"/>
    <cellStyle name="xl252" xfId="1047"/>
    <cellStyle name="xl253" xfId="1048"/>
    <cellStyle name="xl254" xfId="1049"/>
    <cellStyle name="xl255" xfId="1050"/>
    <cellStyle name="xl256" xfId="1051"/>
    <cellStyle name="xl257" xfId="1052"/>
    <cellStyle name="xl258" xfId="1053"/>
    <cellStyle name="xl259" xfId="1054"/>
    <cellStyle name="xl26" xfId="1055"/>
    <cellStyle name="xl26 2" xfId="1056"/>
    <cellStyle name="xl26 2 2" xfId="1057"/>
    <cellStyle name="xl26 3" xfId="1058"/>
    <cellStyle name="xl26 3 2" xfId="1059"/>
    <cellStyle name="xl26 4" xfId="1060"/>
    <cellStyle name="xl26 5" xfId="1061"/>
    <cellStyle name="xl26 6" xfId="1062"/>
    <cellStyle name="xl26 7" xfId="1063"/>
    <cellStyle name="xl26 8" xfId="1064"/>
    <cellStyle name="xl260" xfId="1065"/>
    <cellStyle name="xl261" xfId="1066"/>
    <cellStyle name="xl262" xfId="1067"/>
    <cellStyle name="xl263" xfId="1068"/>
    <cellStyle name="xl264" xfId="1069"/>
    <cellStyle name="xl265" xfId="1070"/>
    <cellStyle name="xl266" xfId="1071"/>
    <cellStyle name="xl267" xfId="1072"/>
    <cellStyle name="xl268" xfId="1073"/>
    <cellStyle name="xl269" xfId="1074"/>
    <cellStyle name="xl27" xfId="1075"/>
    <cellStyle name="xl27 2" xfId="1076"/>
    <cellStyle name="xl27 2 2" xfId="1077"/>
    <cellStyle name="xl27 3" xfId="1078"/>
    <cellStyle name="xl27 3 2" xfId="1079"/>
    <cellStyle name="xl27 4" xfId="1080"/>
    <cellStyle name="xl27 5" xfId="1081"/>
    <cellStyle name="xl27 6" xfId="1082"/>
    <cellStyle name="xl27 7" xfId="1083"/>
    <cellStyle name="xl27 8" xfId="1084"/>
    <cellStyle name="xl270" xfId="1085"/>
    <cellStyle name="xl271" xfId="1086"/>
    <cellStyle name="xl272" xfId="1087"/>
    <cellStyle name="xl273" xfId="1088"/>
    <cellStyle name="xl274" xfId="1089"/>
    <cellStyle name="xl275" xfId="1090"/>
    <cellStyle name="xl276" xfId="1091"/>
    <cellStyle name="xl277" xfId="1092"/>
    <cellStyle name="xl278" xfId="1093"/>
    <cellStyle name="xl279" xfId="1094"/>
    <cellStyle name="xl28" xfId="1095"/>
    <cellStyle name="xl28 2" xfId="1096"/>
    <cellStyle name="xl28 2 2" xfId="1097"/>
    <cellStyle name="xl28 3" xfId="1098"/>
    <cellStyle name="xl28 3 2" xfId="1099"/>
    <cellStyle name="xl28 4" xfId="1100"/>
    <cellStyle name="xl28 5" xfId="1101"/>
    <cellStyle name="xl28 6" xfId="1102"/>
    <cellStyle name="xl28 7" xfId="1103"/>
    <cellStyle name="xl28 8" xfId="1104"/>
    <cellStyle name="xl280" xfId="1105"/>
    <cellStyle name="xl281" xfId="1106"/>
    <cellStyle name="xl282" xfId="1107"/>
    <cellStyle name="xl283" xfId="1108"/>
    <cellStyle name="xl284" xfId="1109"/>
    <cellStyle name="xl285" xfId="1110"/>
    <cellStyle name="xl286" xfId="1111"/>
    <cellStyle name="xl287" xfId="1112"/>
    <cellStyle name="xl288" xfId="1113"/>
    <cellStyle name="xl289" xfId="1114"/>
    <cellStyle name="xl29" xfId="1115"/>
    <cellStyle name="xl29 2" xfId="1116"/>
    <cellStyle name="xl29 2 2" xfId="1117"/>
    <cellStyle name="xl29 3" xfId="1118"/>
    <cellStyle name="xl29 3 2" xfId="1119"/>
    <cellStyle name="xl29 4" xfId="1120"/>
    <cellStyle name="xl29 5" xfId="1121"/>
    <cellStyle name="xl29 6" xfId="1122"/>
    <cellStyle name="xl29 7" xfId="1123"/>
    <cellStyle name="xl29 8" xfId="1124"/>
    <cellStyle name="xl290" xfId="1125"/>
    <cellStyle name="xl291" xfId="1126"/>
    <cellStyle name="xl292" xfId="1127"/>
    <cellStyle name="xl293" xfId="1128"/>
    <cellStyle name="xl294" xfId="1129"/>
    <cellStyle name="xl295" xfId="1130"/>
    <cellStyle name="xl296" xfId="1131"/>
    <cellStyle name="xl297" xfId="1132"/>
    <cellStyle name="xl298" xfId="1133"/>
    <cellStyle name="xl299" xfId="1134"/>
    <cellStyle name="xl30" xfId="1135"/>
    <cellStyle name="xl30 2" xfId="1136"/>
    <cellStyle name="xl30 2 2" xfId="1137"/>
    <cellStyle name="xl30 3" xfId="1138"/>
    <cellStyle name="xl30 3 2" xfId="1139"/>
    <cellStyle name="xl30 4" xfId="1140"/>
    <cellStyle name="xl30 5" xfId="1141"/>
    <cellStyle name="xl30 6" xfId="1142"/>
    <cellStyle name="xl30 7" xfId="1143"/>
    <cellStyle name="xl30 8" xfId="1144"/>
    <cellStyle name="xl300" xfId="1145"/>
    <cellStyle name="xl301" xfId="1146"/>
    <cellStyle name="xl302" xfId="1147"/>
    <cellStyle name="xl303" xfId="1148"/>
    <cellStyle name="xl304" xfId="1149"/>
    <cellStyle name="xl305" xfId="1150"/>
    <cellStyle name="xl306" xfId="1151"/>
    <cellStyle name="xl307" xfId="1152"/>
    <cellStyle name="xl308" xfId="1153"/>
    <cellStyle name="xl309" xfId="1154"/>
    <cellStyle name="xl31" xfId="1155"/>
    <cellStyle name="xl31 2" xfId="1156"/>
    <cellStyle name="xl31 2 2" xfId="1157"/>
    <cellStyle name="xl31 3" xfId="1158"/>
    <cellStyle name="xl31 3 2" xfId="1159"/>
    <cellStyle name="xl31 4" xfId="1160"/>
    <cellStyle name="xl31 5" xfId="1161"/>
    <cellStyle name="xl31 6" xfId="1162"/>
    <cellStyle name="xl31 7" xfId="1163"/>
    <cellStyle name="xl31 8" xfId="1164"/>
    <cellStyle name="xl310" xfId="1165"/>
    <cellStyle name="xl311" xfId="1166"/>
    <cellStyle name="xl312" xfId="1167"/>
    <cellStyle name="xl313" xfId="1168"/>
    <cellStyle name="xl314" xfId="1169"/>
    <cellStyle name="xl315" xfId="1170"/>
    <cellStyle name="xl316" xfId="1171"/>
    <cellStyle name="xl317" xfId="1172"/>
    <cellStyle name="xl318" xfId="1173"/>
    <cellStyle name="xl319" xfId="1174"/>
    <cellStyle name="xl32" xfId="1175"/>
    <cellStyle name="xl32 2" xfId="1176"/>
    <cellStyle name="xl32 2 2" xfId="1177"/>
    <cellStyle name="xl32 3" xfId="1178"/>
    <cellStyle name="xl32 3 2" xfId="1179"/>
    <cellStyle name="xl32 4" xfId="1180"/>
    <cellStyle name="xl32 5" xfId="1181"/>
    <cellStyle name="xl32 6" xfId="1182"/>
    <cellStyle name="xl32 7" xfId="1183"/>
    <cellStyle name="xl32 8" xfId="1184"/>
    <cellStyle name="xl320" xfId="1185"/>
    <cellStyle name="xl321" xfId="1186"/>
    <cellStyle name="xl33" xfId="1187"/>
    <cellStyle name="xl33 2" xfId="1188"/>
    <cellStyle name="xl33 2 2" xfId="1189"/>
    <cellStyle name="xl33 3" xfId="1190"/>
    <cellStyle name="xl33 3 2" xfId="1191"/>
    <cellStyle name="xl33 4" xfId="1192"/>
    <cellStyle name="xl33 5" xfId="1193"/>
    <cellStyle name="xl33 6" xfId="1194"/>
    <cellStyle name="xl33 7" xfId="1195"/>
    <cellStyle name="xl33 8" xfId="1196"/>
    <cellStyle name="xl34" xfId="1197"/>
    <cellStyle name="xl34 2" xfId="1198"/>
    <cellStyle name="xl34 2 2" xfId="1199"/>
    <cellStyle name="xl34 3" xfId="1200"/>
    <cellStyle name="xl34 3 2" xfId="1201"/>
    <cellStyle name="xl34 4" xfId="1202"/>
    <cellStyle name="xl34 5" xfId="1203"/>
    <cellStyle name="xl34 6" xfId="1204"/>
    <cellStyle name="xl34 7" xfId="1205"/>
    <cellStyle name="xl34 8" xfId="1206"/>
    <cellStyle name="xl35" xfId="1207"/>
    <cellStyle name="xl35 2" xfId="1208"/>
    <cellStyle name="xl35 2 2" xfId="1209"/>
    <cellStyle name="xl35 3" xfId="1210"/>
    <cellStyle name="xl35 3 2" xfId="1211"/>
    <cellStyle name="xl35 4" xfId="1212"/>
    <cellStyle name="xl35 5" xfId="1213"/>
    <cellStyle name="xl35 6" xfId="1214"/>
    <cellStyle name="xl35 7" xfId="1215"/>
    <cellStyle name="xl35 8" xfId="1216"/>
    <cellStyle name="xl36" xfId="1217"/>
    <cellStyle name="xl36 2" xfId="1218"/>
    <cellStyle name="xl36 2 2" xfId="1219"/>
    <cellStyle name="xl36 3" xfId="1220"/>
    <cellStyle name="xl36 3 2" xfId="1221"/>
    <cellStyle name="xl36 4" xfId="1222"/>
    <cellStyle name="xl36 5" xfId="1223"/>
    <cellStyle name="xl36 6" xfId="1224"/>
    <cellStyle name="xl36 7" xfId="1225"/>
    <cellStyle name="xl36 8" xfId="1226"/>
    <cellStyle name="xl37" xfId="1227"/>
    <cellStyle name="xl37 2" xfId="1228"/>
    <cellStyle name="xl37 2 2" xfId="1229"/>
    <cellStyle name="xl37 3" xfId="1230"/>
    <cellStyle name="xl37 3 2" xfId="1231"/>
    <cellStyle name="xl37 4" xfId="1232"/>
    <cellStyle name="xl37 5" xfId="1233"/>
    <cellStyle name="xl37 6" xfId="1234"/>
    <cellStyle name="xl37 7" xfId="1235"/>
    <cellStyle name="xl37 8" xfId="1236"/>
    <cellStyle name="xl38" xfId="1237"/>
    <cellStyle name="xl38 2" xfId="1238"/>
    <cellStyle name="xl38 2 2" xfId="1239"/>
    <cellStyle name="xl38 3" xfId="1240"/>
    <cellStyle name="xl38 3 2" xfId="1241"/>
    <cellStyle name="xl38 4" xfId="1242"/>
    <cellStyle name="xl38 5" xfId="1243"/>
    <cellStyle name="xl38 6" xfId="1244"/>
    <cellStyle name="xl38 7" xfId="1245"/>
    <cellStyle name="xl38 8" xfId="1246"/>
    <cellStyle name="xl39" xfId="1247"/>
    <cellStyle name="xl39 2" xfId="1248"/>
    <cellStyle name="xl39 2 2" xfId="1249"/>
    <cellStyle name="xl39 3" xfId="1250"/>
    <cellStyle name="xl39 3 2" xfId="1251"/>
    <cellStyle name="xl39 4" xfId="1252"/>
    <cellStyle name="xl39 5" xfId="1253"/>
    <cellStyle name="xl39 6" xfId="1254"/>
    <cellStyle name="xl39 7" xfId="1255"/>
    <cellStyle name="xl39 8" xfId="1256"/>
    <cellStyle name="xl40" xfId="1257"/>
    <cellStyle name="xl40 2" xfId="1258"/>
    <cellStyle name="xl40 2 2" xfId="1259"/>
    <cellStyle name="xl40 3" xfId="1260"/>
    <cellStyle name="xl40 3 2" xfId="1261"/>
    <cellStyle name="xl40 4" xfId="1262"/>
    <cellStyle name="xl40 5" xfId="1263"/>
    <cellStyle name="xl40 6" xfId="1264"/>
    <cellStyle name="xl40 7" xfId="1265"/>
    <cellStyle name="xl40 8" xfId="1266"/>
    <cellStyle name="xl41" xfId="1267"/>
    <cellStyle name="xl41 2" xfId="1268"/>
    <cellStyle name="xl41 2 2" xfId="1269"/>
    <cellStyle name="xl41 3" xfId="1270"/>
    <cellStyle name="xl41 3 2" xfId="1271"/>
    <cellStyle name="xl41 4" xfId="1272"/>
    <cellStyle name="xl41 5" xfId="1273"/>
    <cellStyle name="xl41 6" xfId="1274"/>
    <cellStyle name="xl41 7" xfId="1275"/>
    <cellStyle name="xl41 8" xfId="1276"/>
    <cellStyle name="xl42" xfId="1277"/>
    <cellStyle name="xl42 2" xfId="1278"/>
    <cellStyle name="xl42 2 2" xfId="1279"/>
    <cellStyle name="xl42 3" xfId="1280"/>
    <cellStyle name="xl42 3 2" xfId="1281"/>
    <cellStyle name="xl42 4" xfId="1282"/>
    <cellStyle name="xl42 5" xfId="1283"/>
    <cellStyle name="xl42 6" xfId="1284"/>
    <cellStyle name="xl42 7" xfId="1285"/>
    <cellStyle name="xl42 8" xfId="1286"/>
    <cellStyle name="xl43" xfId="1287"/>
    <cellStyle name="xl43 2" xfId="1288"/>
    <cellStyle name="xl43 2 2" xfId="1289"/>
    <cellStyle name="xl43 3" xfId="1290"/>
    <cellStyle name="xl43 3 2" xfId="1291"/>
    <cellStyle name="xl43 4" xfId="1292"/>
    <cellStyle name="xl43 5" xfId="1293"/>
    <cellStyle name="xl43 6" xfId="1294"/>
    <cellStyle name="xl43 7" xfId="1295"/>
    <cellStyle name="xl43 8" xfId="1296"/>
    <cellStyle name="xl44" xfId="1297"/>
    <cellStyle name="xl44 2" xfId="1298"/>
    <cellStyle name="xl44 2 2" xfId="1299"/>
    <cellStyle name="xl44 3" xfId="1300"/>
    <cellStyle name="xl44 3 2" xfId="1301"/>
    <cellStyle name="xl44 4" xfId="1302"/>
    <cellStyle name="xl44 5" xfId="1303"/>
    <cellStyle name="xl44 6" xfId="1304"/>
    <cellStyle name="xl44 7" xfId="1305"/>
    <cellStyle name="xl44 8" xfId="1306"/>
    <cellStyle name="xl45" xfId="1307"/>
    <cellStyle name="xl45 2" xfId="1308"/>
    <cellStyle name="xl45 2 2" xfId="1309"/>
    <cellStyle name="xl45 3" xfId="1310"/>
    <cellStyle name="xl45 3 2" xfId="1311"/>
    <cellStyle name="xl45 4" xfId="1312"/>
    <cellStyle name="xl45 5" xfId="1313"/>
    <cellStyle name="xl45 6" xfId="1314"/>
    <cellStyle name="xl45 7" xfId="1315"/>
    <cellStyle name="xl45 8" xfId="1316"/>
    <cellStyle name="xl46" xfId="1317"/>
    <cellStyle name="xl46 2" xfId="1318"/>
    <cellStyle name="xl46 2 2" xfId="1319"/>
    <cellStyle name="xl46 3" xfId="1320"/>
    <cellStyle name="xl46 3 2" xfId="1321"/>
    <cellStyle name="xl46 4" xfId="1322"/>
    <cellStyle name="xl46 5" xfId="1323"/>
    <cellStyle name="xl46 6" xfId="1324"/>
    <cellStyle name="xl46 7" xfId="1325"/>
    <cellStyle name="xl46 8" xfId="1326"/>
    <cellStyle name="xl47" xfId="1327"/>
    <cellStyle name="xl47 2" xfId="1328"/>
    <cellStyle name="xl47 2 2" xfId="1329"/>
    <cellStyle name="xl47 3" xfId="1330"/>
    <cellStyle name="xl47 3 2" xfId="1331"/>
    <cellStyle name="xl47 4" xfId="1332"/>
    <cellStyle name="xl47 5" xfId="1333"/>
    <cellStyle name="xl47 6" xfId="1334"/>
    <cellStyle name="xl47 7" xfId="1335"/>
    <cellStyle name="xl47 8" xfId="1336"/>
    <cellStyle name="xl48" xfId="1337"/>
    <cellStyle name="xl48 2" xfId="1338"/>
    <cellStyle name="xl48 2 2" xfId="1339"/>
    <cellStyle name="xl48 3" xfId="1340"/>
    <cellStyle name="xl48 3 2" xfId="1341"/>
    <cellStyle name="xl48 4" xfId="1342"/>
    <cellStyle name="xl48 5" xfId="1343"/>
    <cellStyle name="xl48 6" xfId="1344"/>
    <cellStyle name="xl48 7" xfId="1345"/>
    <cellStyle name="xl48 8" xfId="1346"/>
    <cellStyle name="xl49" xfId="1347"/>
    <cellStyle name="xl49 2" xfId="1348"/>
    <cellStyle name="xl49 2 2" xfId="1349"/>
    <cellStyle name="xl49 3" xfId="1350"/>
    <cellStyle name="xl49 3 2" xfId="1351"/>
    <cellStyle name="xl49 4" xfId="1352"/>
    <cellStyle name="xl49 5" xfId="1353"/>
    <cellStyle name="xl49 6" xfId="1354"/>
    <cellStyle name="xl49 7" xfId="1355"/>
    <cellStyle name="xl49 8" xfId="1356"/>
    <cellStyle name="xl50" xfId="1357"/>
    <cellStyle name="xl50 2" xfId="1358"/>
    <cellStyle name="xl50 2 2" xfId="1359"/>
    <cellStyle name="xl50 3" xfId="1360"/>
    <cellStyle name="xl50 3 2" xfId="1361"/>
    <cellStyle name="xl50 4" xfId="1362"/>
    <cellStyle name="xl50 5" xfId="1363"/>
    <cellStyle name="xl50 6" xfId="1364"/>
    <cellStyle name="xl50 7" xfId="1365"/>
    <cellStyle name="xl50 8" xfId="1366"/>
    <cellStyle name="xl51" xfId="1367"/>
    <cellStyle name="xl51 2" xfId="1368"/>
    <cellStyle name="xl51 2 2" xfId="1369"/>
    <cellStyle name="xl51 3" xfId="1370"/>
    <cellStyle name="xl51 3 2" xfId="1371"/>
    <cellStyle name="xl51 4" xfId="1372"/>
    <cellStyle name="xl51 5" xfId="1373"/>
    <cellStyle name="xl51 6" xfId="1374"/>
    <cellStyle name="xl51 7" xfId="1375"/>
    <cellStyle name="xl51 8" xfId="1376"/>
    <cellStyle name="xl52" xfId="1377"/>
    <cellStyle name="xl52 2" xfId="1378"/>
    <cellStyle name="xl52 2 2" xfId="1379"/>
    <cellStyle name="xl52 3" xfId="1380"/>
    <cellStyle name="xl52 3 2" xfId="1381"/>
    <cellStyle name="xl52 4" xfId="1382"/>
    <cellStyle name="xl52 5" xfId="1383"/>
    <cellStyle name="xl52 6" xfId="1384"/>
    <cellStyle name="xl52 7" xfId="1385"/>
    <cellStyle name="xl52 8" xfId="1386"/>
    <cellStyle name="xl53" xfId="1387"/>
    <cellStyle name="xl53 2" xfId="1388"/>
    <cellStyle name="xl53 2 2" xfId="1389"/>
    <cellStyle name="xl53 3" xfId="1390"/>
    <cellStyle name="xl53 3 2" xfId="1391"/>
    <cellStyle name="xl53 4" xfId="1392"/>
    <cellStyle name="xl53 5" xfId="1393"/>
    <cellStyle name="xl53 6" xfId="1394"/>
    <cellStyle name="xl53 7" xfId="1395"/>
    <cellStyle name="xl53 8" xfId="1396"/>
    <cellStyle name="xl54" xfId="1397"/>
    <cellStyle name="xl54 2" xfId="1398"/>
    <cellStyle name="xl54 2 2" xfId="1399"/>
    <cellStyle name="xl54 3" xfId="1400"/>
    <cellStyle name="xl54 3 2" xfId="1401"/>
    <cellStyle name="xl54 4" xfId="1402"/>
    <cellStyle name="xl54 5" xfId="1403"/>
    <cellStyle name="xl54 6" xfId="1404"/>
    <cellStyle name="xl54 7" xfId="1405"/>
    <cellStyle name="xl54 8" xfId="1406"/>
    <cellStyle name="xl55" xfId="1407"/>
    <cellStyle name="xl55 2" xfId="1408"/>
    <cellStyle name="xl55 2 2" xfId="1409"/>
    <cellStyle name="xl55 3" xfId="1410"/>
    <cellStyle name="xl55 3 2" xfId="1411"/>
    <cellStyle name="xl55 4" xfId="1412"/>
    <cellStyle name="xl55 5" xfId="1413"/>
    <cellStyle name="xl55 6" xfId="1414"/>
    <cellStyle name="xl55 7" xfId="1415"/>
    <cellStyle name="xl55 8" xfId="1416"/>
    <cellStyle name="xl56" xfId="1417"/>
    <cellStyle name="xl56 2" xfId="1418"/>
    <cellStyle name="xl56 2 2" xfId="1419"/>
    <cellStyle name="xl56 3" xfId="1420"/>
    <cellStyle name="xl56 3 2" xfId="1421"/>
    <cellStyle name="xl56 4" xfId="1422"/>
    <cellStyle name="xl56 5" xfId="1423"/>
    <cellStyle name="xl56 6" xfId="1424"/>
    <cellStyle name="xl56 7" xfId="1425"/>
    <cellStyle name="xl56 8" xfId="1426"/>
    <cellStyle name="xl57" xfId="1427"/>
    <cellStyle name="xl57 2" xfId="1428"/>
    <cellStyle name="xl57 2 2" xfId="1429"/>
    <cellStyle name="xl57 3" xfId="1430"/>
    <cellStyle name="xl57 3 2" xfId="1431"/>
    <cellStyle name="xl57 4" xfId="1432"/>
    <cellStyle name="xl57 4 2" xfId="1433"/>
    <cellStyle name="xl57 5" xfId="1434"/>
    <cellStyle name="xl57 6" xfId="1435"/>
    <cellStyle name="xl57 7" xfId="1436"/>
    <cellStyle name="xl57 8" xfId="1437"/>
    <cellStyle name="xl57 9" xfId="1438"/>
    <cellStyle name="xl58" xfId="1439"/>
    <cellStyle name="xl58 2" xfId="1440"/>
    <cellStyle name="xl58 2 2" xfId="1441"/>
    <cellStyle name="xl58 3" xfId="1442"/>
    <cellStyle name="xl58 3 2" xfId="1443"/>
    <cellStyle name="xl58 4" xfId="1444"/>
    <cellStyle name="xl58 5" xfId="1445"/>
    <cellStyle name="xl58 6" xfId="1446"/>
    <cellStyle name="xl58 7" xfId="1447"/>
    <cellStyle name="xl58 8" xfId="1448"/>
    <cellStyle name="xl59" xfId="1449"/>
    <cellStyle name="xl59 2" xfId="1450"/>
    <cellStyle name="xl59 2 2" xfId="1451"/>
    <cellStyle name="xl59 3" xfId="1452"/>
    <cellStyle name="xl59 3 2" xfId="1453"/>
    <cellStyle name="xl59 4" xfId="1454"/>
    <cellStyle name="xl59 5" xfId="1455"/>
    <cellStyle name="xl59 6" xfId="1456"/>
    <cellStyle name="xl59 7" xfId="1457"/>
    <cellStyle name="xl59 8" xfId="1458"/>
    <cellStyle name="xl60" xfId="1459"/>
    <cellStyle name="xl60 2" xfId="1460"/>
    <cellStyle name="xl60 2 2" xfId="1461"/>
    <cellStyle name="xl60 3" xfId="1462"/>
    <cellStyle name="xl60 3 2" xfId="1463"/>
    <cellStyle name="xl60 4" xfId="1464"/>
    <cellStyle name="xl60 5" xfId="1465"/>
    <cellStyle name="xl60 6" xfId="1466"/>
    <cellStyle name="xl60 7" xfId="1467"/>
    <cellStyle name="xl60 8" xfId="1468"/>
    <cellStyle name="xl60 9" xfId="1469"/>
    <cellStyle name="xl61" xfId="1470"/>
    <cellStyle name="xl61 2" xfId="1471"/>
    <cellStyle name="xl61 2 2" xfId="1472"/>
    <cellStyle name="xl61 3" xfId="1473"/>
    <cellStyle name="xl61 3 2" xfId="1474"/>
    <cellStyle name="xl61 4" xfId="1475"/>
    <cellStyle name="xl61 5" xfId="1476"/>
    <cellStyle name="xl61 6" xfId="1477"/>
    <cellStyle name="xl61 7" xfId="1478"/>
    <cellStyle name="xl61 8" xfId="1479"/>
    <cellStyle name="xl62" xfId="1480"/>
    <cellStyle name="xl62 2" xfId="1481"/>
    <cellStyle name="xl62 2 2" xfId="1482"/>
    <cellStyle name="xl62 3" xfId="1483"/>
    <cellStyle name="xl62 3 2" xfId="1484"/>
    <cellStyle name="xl62 4" xfId="1485"/>
    <cellStyle name="xl62 5" xfId="1486"/>
    <cellStyle name="xl62 6" xfId="1487"/>
    <cellStyle name="xl62 7" xfId="1488"/>
    <cellStyle name="xl62 8" xfId="1489"/>
    <cellStyle name="xl63" xfId="1490"/>
    <cellStyle name="xl63 2" xfId="1491"/>
    <cellStyle name="xl63 2 2" xfId="1492"/>
    <cellStyle name="xl63 3" xfId="1493"/>
    <cellStyle name="xl63 3 2" xfId="1494"/>
    <cellStyle name="xl63 4" xfId="1495"/>
    <cellStyle name="xl63 5" xfId="1496"/>
    <cellStyle name="xl63 6" xfId="1497"/>
    <cellStyle name="xl63 7" xfId="1498"/>
    <cellStyle name="xl63 8" xfId="1499"/>
    <cellStyle name="xl64" xfId="1500"/>
    <cellStyle name="xl64 2" xfId="1501"/>
    <cellStyle name="xl64 2 2" xfId="1502"/>
    <cellStyle name="xl64 3" xfId="1503"/>
    <cellStyle name="xl64 3 2" xfId="1504"/>
    <cellStyle name="xl64 4" xfId="1505"/>
    <cellStyle name="xl64 5" xfId="1506"/>
    <cellStyle name="xl64 6" xfId="1507"/>
    <cellStyle name="xl64 7" xfId="1508"/>
    <cellStyle name="xl64 8" xfId="1509"/>
    <cellStyle name="xl65" xfId="1510"/>
    <cellStyle name="xl65 2" xfId="1511"/>
    <cellStyle name="xl65 2 2" xfId="1512"/>
    <cellStyle name="xl65 3" xfId="1513"/>
    <cellStyle name="xl65 3 2" xfId="1514"/>
    <cellStyle name="xl65 4" xfId="1515"/>
    <cellStyle name="xl65 5" xfId="1516"/>
    <cellStyle name="xl65 6" xfId="1517"/>
    <cellStyle name="xl65 7" xfId="1518"/>
    <cellStyle name="xl65 8" xfId="1519"/>
    <cellStyle name="xl66" xfId="1520"/>
    <cellStyle name="xl66 2" xfId="1521"/>
    <cellStyle name="xl66 2 2" xfId="1522"/>
    <cellStyle name="xl66 3" xfId="1523"/>
    <cellStyle name="xl66 3 2" xfId="1524"/>
    <cellStyle name="xl66 4" xfId="1525"/>
    <cellStyle name="xl66 5" xfId="1526"/>
    <cellStyle name="xl66 6" xfId="1527"/>
    <cellStyle name="xl66 7" xfId="1528"/>
    <cellStyle name="xl66 8" xfId="1529"/>
    <cellStyle name="xl67" xfId="1530"/>
    <cellStyle name="xl67 2" xfId="1531"/>
    <cellStyle name="xl67 2 2" xfId="1532"/>
    <cellStyle name="xl67 3" xfId="1533"/>
    <cellStyle name="xl67 3 2" xfId="1534"/>
    <cellStyle name="xl67 4" xfId="1535"/>
    <cellStyle name="xl67 5" xfId="1536"/>
    <cellStyle name="xl67 6" xfId="1537"/>
    <cellStyle name="xl67 7" xfId="1538"/>
    <cellStyle name="xl67 8" xfId="1539"/>
    <cellStyle name="xl68" xfId="1540"/>
    <cellStyle name="xl68 2" xfId="1541"/>
    <cellStyle name="xl68 2 2" xfId="1542"/>
    <cellStyle name="xl68 3" xfId="1543"/>
    <cellStyle name="xl68 3 2" xfId="1544"/>
    <cellStyle name="xl68 4" xfId="1545"/>
    <cellStyle name="xl68 5" xfId="1546"/>
    <cellStyle name="xl68 6" xfId="1547"/>
    <cellStyle name="xl68 7" xfId="1548"/>
    <cellStyle name="xl68 8" xfId="1549"/>
    <cellStyle name="xl69" xfId="1550"/>
    <cellStyle name="xl69 2" xfId="1551"/>
    <cellStyle name="xl69 2 2" xfId="1552"/>
    <cellStyle name="xl69 3" xfId="1553"/>
    <cellStyle name="xl69 3 2" xfId="1554"/>
    <cellStyle name="xl69 4" xfId="1555"/>
    <cellStyle name="xl69 5" xfId="1556"/>
    <cellStyle name="xl69 6" xfId="1557"/>
    <cellStyle name="xl69 7" xfId="1558"/>
    <cellStyle name="xl69 8" xfId="1559"/>
    <cellStyle name="xl70" xfId="1560"/>
    <cellStyle name="xl70 2" xfId="1561"/>
    <cellStyle name="xl70 2 2" xfId="1562"/>
    <cellStyle name="xl70 3" xfId="1563"/>
    <cellStyle name="xl70 3 2" xfId="1564"/>
    <cellStyle name="xl70 4" xfId="1565"/>
    <cellStyle name="xl70 5" xfId="1566"/>
    <cellStyle name="xl70 6" xfId="1567"/>
    <cellStyle name="xl70 7" xfId="1568"/>
    <cellStyle name="xl70 8" xfId="1569"/>
    <cellStyle name="xl71" xfId="1570"/>
    <cellStyle name="xl71 2" xfId="1571"/>
    <cellStyle name="xl71 2 2" xfId="1572"/>
    <cellStyle name="xl71 3" xfId="1573"/>
    <cellStyle name="xl71 3 2" xfId="1574"/>
    <cellStyle name="xl71 4" xfId="1575"/>
    <cellStyle name="xl71 5" xfId="1576"/>
    <cellStyle name="xl71 6" xfId="1577"/>
    <cellStyle name="xl71 7" xfId="1578"/>
    <cellStyle name="xl71 8" xfId="1579"/>
    <cellStyle name="xl72" xfId="1580"/>
    <cellStyle name="xl72 2" xfId="1581"/>
    <cellStyle name="xl72 2 2" xfId="1582"/>
    <cellStyle name="xl72 3" xfId="1583"/>
    <cellStyle name="xl72 3 2" xfId="1584"/>
    <cellStyle name="xl72 4" xfId="1585"/>
    <cellStyle name="xl72 5" xfId="1586"/>
    <cellStyle name="xl72 6" xfId="1587"/>
    <cellStyle name="xl72 7" xfId="1588"/>
    <cellStyle name="xl72 8" xfId="1589"/>
    <cellStyle name="xl73" xfId="1590"/>
    <cellStyle name="xl73 2" xfId="1591"/>
    <cellStyle name="xl73 2 2" xfId="1592"/>
    <cellStyle name="xl73 3" xfId="1593"/>
    <cellStyle name="xl73 3 2" xfId="1594"/>
    <cellStyle name="xl73 4" xfId="1595"/>
    <cellStyle name="xl73 5" xfId="1596"/>
    <cellStyle name="xl73 6" xfId="1597"/>
    <cellStyle name="xl73 7" xfId="1598"/>
    <cellStyle name="xl73 8" xfId="1599"/>
    <cellStyle name="xl74" xfId="1600"/>
    <cellStyle name="xl74 2" xfId="1601"/>
    <cellStyle name="xl74 2 2" xfId="1602"/>
    <cellStyle name="xl74 3" xfId="1603"/>
    <cellStyle name="xl74 3 2" xfId="1604"/>
    <cellStyle name="xl74 4" xfId="1605"/>
    <cellStyle name="xl74 5" xfId="1606"/>
    <cellStyle name="xl74 6" xfId="1607"/>
    <cellStyle name="xl74 7" xfId="1608"/>
    <cellStyle name="xl75" xfId="1609"/>
    <cellStyle name="xl75 2" xfId="1610"/>
    <cellStyle name="xl75 2 2" xfId="1611"/>
    <cellStyle name="xl75 3" xfId="1612"/>
    <cellStyle name="xl75 3 2" xfId="1613"/>
    <cellStyle name="xl75 4" xfId="1614"/>
    <cellStyle name="xl75 5" xfId="1615"/>
    <cellStyle name="xl75 6" xfId="1616"/>
    <cellStyle name="xl75 7" xfId="1617"/>
    <cellStyle name="xl76" xfId="1618"/>
    <cellStyle name="xl76 2" xfId="1619"/>
    <cellStyle name="xl76 2 2" xfId="1620"/>
    <cellStyle name="xl76 3" xfId="1621"/>
    <cellStyle name="xl76 3 2" xfId="1622"/>
    <cellStyle name="xl76 4" xfId="1623"/>
    <cellStyle name="xl76 5" xfId="1624"/>
    <cellStyle name="xl76 6" xfId="1625"/>
    <cellStyle name="xl76 7" xfId="1626"/>
    <cellStyle name="xl77" xfId="1627"/>
    <cellStyle name="xl77 2" xfId="1628"/>
    <cellStyle name="xl77 2 2" xfId="1629"/>
    <cellStyle name="xl77 3" xfId="1630"/>
    <cellStyle name="xl77 3 2" xfId="1631"/>
    <cellStyle name="xl77 4" xfId="1632"/>
    <cellStyle name="xl77 5" xfId="1633"/>
    <cellStyle name="xl77 6" xfId="1634"/>
    <cellStyle name="xl77 7" xfId="1635"/>
    <cellStyle name="xl78" xfId="1636"/>
    <cellStyle name="xl78 2" xfId="1637"/>
    <cellStyle name="xl78 2 2" xfId="1638"/>
    <cellStyle name="xl78 3" xfId="1639"/>
    <cellStyle name="xl78 3 2" xfId="1640"/>
    <cellStyle name="xl78 4" xfId="1641"/>
    <cellStyle name="xl78 5" xfId="1642"/>
    <cellStyle name="xl78 6" xfId="1643"/>
    <cellStyle name="xl78 7" xfId="1644"/>
    <cellStyle name="xl79" xfId="1645"/>
    <cellStyle name="xl79 2" xfId="1646"/>
    <cellStyle name="xl79 2 2" xfId="1647"/>
    <cellStyle name="xl79 3" xfId="1648"/>
    <cellStyle name="xl79 3 2" xfId="1649"/>
    <cellStyle name="xl79 4" xfId="1650"/>
    <cellStyle name="xl79 5" xfId="1651"/>
    <cellStyle name="xl79 6" xfId="1652"/>
    <cellStyle name="xl79 7" xfId="1653"/>
    <cellStyle name="xl80" xfId="1654"/>
    <cellStyle name="xl80 2" xfId="1655"/>
    <cellStyle name="xl80 2 2" xfId="1656"/>
    <cellStyle name="xl80 3" xfId="1657"/>
    <cellStyle name="xl80 3 2" xfId="1658"/>
    <cellStyle name="xl80 4" xfId="1659"/>
    <cellStyle name="xl80 5" xfId="1660"/>
    <cellStyle name="xl80 6" xfId="1661"/>
    <cellStyle name="xl80 7" xfId="1662"/>
    <cellStyle name="xl81" xfId="1663"/>
    <cellStyle name="xl81 2" xfId="1664"/>
    <cellStyle name="xl81 2 2" xfId="1665"/>
    <cellStyle name="xl81 3" xfId="1666"/>
    <cellStyle name="xl81 3 2" xfId="1667"/>
    <cellStyle name="xl81 4" xfId="1668"/>
    <cellStyle name="xl81 5" xfId="1669"/>
    <cellStyle name="xl81 6" xfId="1670"/>
    <cellStyle name="xl81 7" xfId="1671"/>
    <cellStyle name="xl82" xfId="1672"/>
    <cellStyle name="xl82 2" xfId="1673"/>
    <cellStyle name="xl82 2 2" xfId="1674"/>
    <cellStyle name="xl82 3" xfId="1675"/>
    <cellStyle name="xl82 3 2" xfId="1676"/>
    <cellStyle name="xl82 4" xfId="1677"/>
    <cellStyle name="xl82 5" xfId="1678"/>
    <cellStyle name="xl82 6" xfId="1679"/>
    <cellStyle name="xl82 7" xfId="1680"/>
    <cellStyle name="xl83" xfId="1681"/>
    <cellStyle name="xl83 2" xfId="1682"/>
    <cellStyle name="xl83 2 2" xfId="1683"/>
    <cellStyle name="xl83 3" xfId="1684"/>
    <cellStyle name="xl83 3 2" xfId="1685"/>
    <cellStyle name="xl83 4" xfId="1686"/>
    <cellStyle name="xl83 5" xfId="1687"/>
    <cellStyle name="xl83 6" xfId="1688"/>
    <cellStyle name="xl83 7" xfId="1689"/>
    <cellStyle name="xl84" xfId="1690"/>
    <cellStyle name="xl84 2" xfId="1691"/>
    <cellStyle name="xl84 2 2" xfId="1692"/>
    <cellStyle name="xl84 3" xfId="1693"/>
    <cellStyle name="xl84 3 2" xfId="1694"/>
    <cellStyle name="xl84 4" xfId="1695"/>
    <cellStyle name="xl84 5" xfId="1696"/>
    <cellStyle name="xl84 6" xfId="1697"/>
    <cellStyle name="xl84 7" xfId="1698"/>
    <cellStyle name="xl85" xfId="1699"/>
    <cellStyle name="xl85 2" xfId="1700"/>
    <cellStyle name="xl85 2 2" xfId="1701"/>
    <cellStyle name="xl85 3" xfId="1702"/>
    <cellStyle name="xl85 3 2" xfId="1703"/>
    <cellStyle name="xl85 4" xfId="1704"/>
    <cellStyle name="xl85 5" xfId="1705"/>
    <cellStyle name="xl85 6" xfId="1706"/>
    <cellStyle name="xl85 7" xfId="1707"/>
    <cellStyle name="xl86" xfId="1708"/>
    <cellStyle name="xl86 2" xfId="1709"/>
    <cellStyle name="xl86 2 2" xfId="1710"/>
    <cellStyle name="xl86 3" xfId="1711"/>
    <cellStyle name="xl86 3 2" xfId="1712"/>
    <cellStyle name="xl86 4" xfId="1713"/>
    <cellStyle name="xl86 5" xfId="1714"/>
    <cellStyle name="xl86 6" xfId="1715"/>
    <cellStyle name="xl86 7" xfId="1716"/>
    <cellStyle name="xl87" xfId="1717"/>
    <cellStyle name="xl87 2" xfId="1718"/>
    <cellStyle name="xl87 2 2" xfId="1719"/>
    <cellStyle name="xl87 3" xfId="1720"/>
    <cellStyle name="xl87 3 2" xfId="1721"/>
    <cellStyle name="xl87 4" xfId="1722"/>
    <cellStyle name="xl87 5" xfId="1723"/>
    <cellStyle name="xl87 6" xfId="1724"/>
    <cellStyle name="xl87 7" xfId="1725"/>
    <cellStyle name="xl88" xfId="1726"/>
    <cellStyle name="xl88 2" xfId="1727"/>
    <cellStyle name="xl88 2 2" xfId="1728"/>
    <cellStyle name="xl88 3" xfId="1729"/>
    <cellStyle name="xl88 3 2" xfId="1730"/>
    <cellStyle name="xl88 4" xfId="1731"/>
    <cellStyle name="xl88 5" xfId="1732"/>
    <cellStyle name="xl88 6" xfId="1733"/>
    <cellStyle name="xl88 7" xfId="1734"/>
    <cellStyle name="xl89" xfId="1735"/>
    <cellStyle name="xl89 2" xfId="1736"/>
    <cellStyle name="xl89 2 2" xfId="1737"/>
    <cellStyle name="xl89 3" xfId="1738"/>
    <cellStyle name="xl89 3 2" xfId="1739"/>
    <cellStyle name="xl89 4" xfId="1740"/>
    <cellStyle name="xl89 5" xfId="1741"/>
    <cellStyle name="xl89 6" xfId="1742"/>
    <cellStyle name="xl89 7" xfId="1743"/>
    <cellStyle name="xl90" xfId="1744"/>
    <cellStyle name="xl90 2" xfId="1745"/>
    <cellStyle name="xl90 2 2" xfId="1746"/>
    <cellStyle name="xl90 3" xfId="1747"/>
    <cellStyle name="xl90 3 2" xfId="1748"/>
    <cellStyle name="xl90 4" xfId="1749"/>
    <cellStyle name="xl90 5" xfId="1750"/>
    <cellStyle name="xl90 6" xfId="1751"/>
    <cellStyle name="xl90 7" xfId="1752"/>
    <cellStyle name="xl91" xfId="1753"/>
    <cellStyle name="xl91 2" xfId="1754"/>
    <cellStyle name="xl91 2 2" xfId="1755"/>
    <cellStyle name="xl91 3" xfId="1756"/>
    <cellStyle name="xl91 3 2" xfId="1757"/>
    <cellStyle name="xl91 4" xfId="1758"/>
    <cellStyle name="xl91 5" xfId="1759"/>
    <cellStyle name="xl91 6" xfId="1760"/>
    <cellStyle name="xl91 7" xfId="1761"/>
    <cellStyle name="xl92" xfId="1762"/>
    <cellStyle name="xl92 2" xfId="1763"/>
    <cellStyle name="xl92 2 2" xfId="1764"/>
    <cellStyle name="xl92 3" xfId="1765"/>
    <cellStyle name="xl92 3 2" xfId="1766"/>
    <cellStyle name="xl92 4" xfId="1767"/>
    <cellStyle name="xl92 5" xfId="1768"/>
    <cellStyle name="xl92 6" xfId="1769"/>
    <cellStyle name="xl92 7" xfId="1770"/>
    <cellStyle name="xl93" xfId="1771"/>
    <cellStyle name="xl93 2" xfId="1772"/>
    <cellStyle name="xl93 2 2" xfId="1773"/>
    <cellStyle name="xl93 3" xfId="1774"/>
    <cellStyle name="xl93 3 2" xfId="1775"/>
    <cellStyle name="xl93 4" xfId="1776"/>
    <cellStyle name="xl93 5" xfId="1777"/>
    <cellStyle name="xl93 6" xfId="1778"/>
    <cellStyle name="xl93 7" xfId="1779"/>
    <cellStyle name="xl94" xfId="1780"/>
    <cellStyle name="xl94 2" xfId="1781"/>
    <cellStyle name="xl94 2 2" xfId="1782"/>
    <cellStyle name="xl94 3" xfId="1783"/>
    <cellStyle name="xl94 3 2" xfId="1784"/>
    <cellStyle name="xl94 4" xfId="1785"/>
    <cellStyle name="xl94 5" xfId="1786"/>
    <cellStyle name="xl94 6" xfId="1787"/>
    <cellStyle name="xl94 7" xfId="1788"/>
    <cellStyle name="xl95" xfId="1789"/>
    <cellStyle name="xl95 2" xfId="1790"/>
    <cellStyle name="xl95 2 2" xfId="1791"/>
    <cellStyle name="xl95 3" xfId="1792"/>
    <cellStyle name="xl95 3 2" xfId="1793"/>
    <cellStyle name="xl95 4" xfId="1794"/>
    <cellStyle name="xl95 5" xfId="1795"/>
    <cellStyle name="xl95 6" xfId="1796"/>
    <cellStyle name="xl95 7" xfId="1797"/>
    <cellStyle name="xl96" xfId="1798"/>
    <cellStyle name="xl96 2" xfId="1799"/>
    <cellStyle name="xl96 2 2" xfId="1800"/>
    <cellStyle name="xl96 3" xfId="1801"/>
    <cellStyle name="xl96 3 2" xfId="1802"/>
    <cellStyle name="xl96 4" xfId="1803"/>
    <cellStyle name="xl96 5" xfId="1804"/>
    <cellStyle name="xl96 6" xfId="1805"/>
    <cellStyle name="xl96 7" xfId="1806"/>
    <cellStyle name="xl97" xfId="1807"/>
    <cellStyle name="xl97 2" xfId="1808"/>
    <cellStyle name="xl97 2 2" xfId="1809"/>
    <cellStyle name="xl97 3" xfId="1810"/>
    <cellStyle name="xl97 3 2" xfId="1811"/>
    <cellStyle name="xl97 4" xfId="1812"/>
    <cellStyle name="xl97 5" xfId="1813"/>
    <cellStyle name="xl97 6" xfId="1814"/>
    <cellStyle name="xl97 7" xfId="1815"/>
    <cellStyle name="xl97 8" xfId="1816"/>
    <cellStyle name="xl98" xfId="1817"/>
    <cellStyle name="xl98 2" xfId="1818"/>
    <cellStyle name="xl98 2 2" xfId="1819"/>
    <cellStyle name="xl98 3" xfId="1820"/>
    <cellStyle name="xl98 3 2" xfId="1821"/>
    <cellStyle name="xl98 4" xfId="1822"/>
    <cellStyle name="xl98 5" xfId="1823"/>
    <cellStyle name="xl98 6" xfId="1824"/>
    <cellStyle name="xl98 7" xfId="1825"/>
    <cellStyle name="xl99" xfId="1826"/>
    <cellStyle name="xl99 2" xfId="1827"/>
    <cellStyle name="xl99 2 2" xfId="1828"/>
    <cellStyle name="xl99 3" xfId="1829"/>
    <cellStyle name="xl99 3 2" xfId="1830"/>
    <cellStyle name="xl99 4" xfId="1831"/>
    <cellStyle name="xl99 5" xfId="1832"/>
    <cellStyle name="xl99 6" xfId="1833"/>
    <cellStyle name="xl99 7" xfId="1834"/>
    <cellStyle name="Акцент1 2" xfId="1835"/>
    <cellStyle name="Акцент2 2" xfId="1836"/>
    <cellStyle name="Акцент3 2" xfId="1837"/>
    <cellStyle name="Акцент4 2" xfId="1838"/>
    <cellStyle name="Акцент5 2" xfId="1839"/>
    <cellStyle name="Акцент6 2" xfId="1840"/>
    <cellStyle name="Ввод  2" xfId="1841"/>
    <cellStyle name="Вывод 2" xfId="1842"/>
    <cellStyle name="Вычисление 2" xfId="1843"/>
    <cellStyle name="Заголовок 1 2" xfId="1844"/>
    <cellStyle name="Заголовок 2 2" xfId="1845"/>
    <cellStyle name="Заголовок 3 2" xfId="1846"/>
    <cellStyle name="Заголовок 4 2" xfId="1847"/>
    <cellStyle name="Итог 2" xfId="1848"/>
    <cellStyle name="Контрольная ячейка 2" xfId="1849"/>
    <cellStyle name="Название 2" xfId="1850"/>
    <cellStyle name="Нейтральный 2" xfId="1851"/>
    <cellStyle name="Обычный" xfId="0" builtinId="0"/>
    <cellStyle name="Обычный 2" xfId="1852"/>
    <cellStyle name="Обычный 2 2" xfId="1853"/>
    <cellStyle name="Обычный 2_Справки  2016" xfId="1854"/>
    <cellStyle name="Обычный 3" xfId="1855"/>
    <cellStyle name="Обычный 3 2" xfId="1856"/>
    <cellStyle name="Обычный 4" xfId="1857"/>
    <cellStyle name="Обычный 5" xfId="1858"/>
    <cellStyle name="Обычный 6" xfId="1859"/>
    <cellStyle name="Обычный 7" xfId="1860"/>
    <cellStyle name="Обычный 8" xfId="1861"/>
    <cellStyle name="Плохой 2" xfId="1862"/>
    <cellStyle name="Пояснение 2" xfId="1863"/>
    <cellStyle name="Примечание 2 2" xfId="1864"/>
    <cellStyle name="Примечание 3" xfId="1865"/>
    <cellStyle name="Связанная ячейка 2" xfId="1866"/>
    <cellStyle name="Стиль 1" xfId="1867"/>
    <cellStyle name="Текст предупреждения 2" xfId="1868"/>
    <cellStyle name="Тысячи [0]_Лист1" xfId="1869"/>
    <cellStyle name="Тысячи_Лист1" xfId="1870"/>
    <cellStyle name="Финансовый" xfId="1" builtinId="3"/>
    <cellStyle name="Финансовый [0]" xfId="2" builtinId="6"/>
    <cellStyle name="Финансовый [0] 2" xfId="1871"/>
    <cellStyle name="Финансовый 10" xfId="1872"/>
    <cellStyle name="Финансовый 2" xfId="1873"/>
    <cellStyle name="Финансовый 3" xfId="1874"/>
    <cellStyle name="Финансовый 3 2" xfId="1875"/>
    <cellStyle name="Финансовый 4" xfId="1876"/>
    <cellStyle name="Хороший 2" xfId="187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ygroup/2008%20%20&#1043;&#1054;&#1044;/C&#1083;&#1072;&#1081;&#1076;&#1099;/&#1057;&#1086;&#1074;&#1077;&#1097;&#1072;&#1085;&#1080;&#1077;%20%20&#1087;&#1086;%20%20&#1058;&#1077;&#1088;&#1073;&#1091;&#1085;&#1072;&#1084;/&#1058;&#1077;&#1088;&#1073;&#1091;&#1085;&#10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ygroup/2017%20%20&#1043;&#1054;&#1044;/&#1052;&#1077;&#1078;&#1073;&#1102;&#1076;&#1078;&#1077;&#1090;&#1085;&#1099;&#1077;%20%20&#1090;&#1088;&#1072;&#1085;&#1089;&#1092;&#1077;&#1088;&#1090;&#1099;%20%202017_&#1095;&#1072;&#1089;&#1090;&#1100;%20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aygroup/2017%20%20&#1043;&#1054;&#1044;/&#1057;&#1074;&#1077;&#1076;&#1077;&#1085;&#1080;&#1103;%20%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aygroup/2017%20%20&#1043;&#1054;&#1044;/&#1055;&#1088;&#1086;&#1074;&#1077;&#1088;&#1086;&#1095;&#1085;&#1072;&#1103;%20%20&#1090;&#1072;&#1073;&#1083;&#1080;&#1094;&#1072;%20%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aygroup/2017%20%20&#1043;&#1054;&#1044;/&#1052;&#1077;&#1078;&#1073;&#1102;&#1076;&#1078;&#1077;&#1090;&#1085;&#1099;&#1077;%20%20&#1090;&#1088;&#1072;&#1085;&#1089;&#1092;&#1077;&#1088;&#1090;&#1099;%20%202017_&#1095;&#1072;&#1089;&#1090;&#1100;%20%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рбуны (нормативы)"/>
      <sheetName val="БО 2009 (2,71)"/>
      <sheetName val="БО 2009 (2,57)"/>
      <sheetName val="БО 2008"/>
    </sheetNames>
    <sheetDataSet>
      <sheetData sheetId="0"/>
      <sheetData sheetId="1"/>
      <sheetData sheetId="2">
        <row r="22">
          <cell r="B22">
            <v>0.49239899999999998</v>
          </cell>
          <cell r="D22">
            <v>0.57929405897644481</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мп  роста  про  субсидии"/>
      <sheetName val="Исполнение  по  дотации"/>
      <sheetName val="Исполнение  по  субсидии"/>
      <sheetName val="Исполнение  по  субвенции"/>
      <sheetName val="Исполнение  по  иным  МБТ"/>
      <sheetName val="Исполнение  по  МБТ  всего"/>
      <sheetName val="Дотация  из  ФФПП"/>
      <sheetName val="Дотация  из  ФФПМР (ГО)"/>
      <sheetName val="Дотация  из  ФСМБ"/>
      <sheetName val="Субсидия_ФСР"/>
      <sheetName val="Субсидия  из  ОБ"/>
      <sheetName val="Уточнения по МБТ в феврале"/>
      <sheetName val="Уточнения по МБТ в апреле"/>
      <sheetName val="Уточнения_апрель "/>
      <sheetName val="МБТ_апрель"/>
      <sheetName val="Дотация  на  МРОТ_апрель"/>
      <sheetName val="Дотация  БП_апрель"/>
      <sheetName val="Уточнения по МБТ в июле"/>
      <sheetName val="Предложения  по  дотации"/>
      <sheetName val="Уточнения  по  МБТ  в  октябре"/>
      <sheetName val="Предложения  в  октябре"/>
      <sheetName val="Дотация  на  культуру_октябрь"/>
      <sheetName val="Дотация  БП_октябрь"/>
      <sheetName val="Уточнения  по  МБТ  в  декабре"/>
      <sheetName val="Уточнения  по  МБТ  без  закона"/>
      <sheetName val="Уточнения  по  субсидии"/>
      <sheetName val="Уточнения  по  субвенции"/>
      <sheetName val="Уточнение  по  МБТ  за  год_1"/>
      <sheetName val="Уточнение  по  МБТ  за  год_2"/>
      <sheetName val="Годовые  поправки  по МБТ_всего"/>
      <sheetName val="Уточнения  по  уровням  бюджета"/>
    </sheetNames>
    <sheetDataSet>
      <sheetData sheetId="0" refreshError="1"/>
      <sheetData sheetId="1">
        <row r="38">
          <cell r="I38">
            <v>568198.00000000012</v>
          </cell>
        </row>
      </sheetData>
      <sheetData sheetId="2">
        <row r="39">
          <cell r="B39">
            <v>4748248.9481600001</v>
          </cell>
        </row>
      </sheetData>
      <sheetData sheetId="3">
        <row r="3">
          <cell r="N3" t="str">
            <v>ПО  СОСТОЯНИЮ  НА  1  ЯНВАРЯ  2018  ГОДА</v>
          </cell>
        </row>
      </sheetData>
      <sheetData sheetId="4">
        <row r="12">
          <cell r="I12">
            <v>0</v>
          </cell>
        </row>
      </sheetData>
      <sheetData sheetId="5">
        <row r="36">
          <cell r="B36">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3">
          <cell r="A3" t="str">
            <v>ПО  СОСТОЯНИЮ  НА  1  ЯНВАРЯ  2018  ГОДА</v>
          </cell>
        </row>
      </sheetData>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Оператив. задолженность"/>
      <sheetName val="Динамика  опер. задолж."/>
      <sheetName val="Задолженность  по  отчету"/>
      <sheetName val="Динамика  задолж. по отчету"/>
      <sheetName val="Остатки  по  БП  на  01.01.2017"/>
      <sheetName val="Остатки  средств  на  начало"/>
      <sheetName val="Остатки  средств  на  конец"/>
      <sheetName val="Проверка  остатков  средств"/>
      <sheetName val="Проверка  изменения  остатков"/>
      <sheetName val="Исполнение  бюджета"/>
      <sheetName val="Исполнение для  руководства  УФ"/>
      <sheetName val="Исполнение для администрации_КБ"/>
      <sheetName val="Для администрации КБ_точно"/>
      <sheetName val="Исполнение для администрации_МР"/>
      <sheetName val="Исполнение для администрации_БП"/>
      <sheetName val="план  и  факт  точно"/>
      <sheetName val="Объем  долга_КБ"/>
      <sheetName val="Объем  долга_МР  и  ГО_план"/>
      <sheetName val="Объем  долга_МР  и  ГО_факт"/>
      <sheetName val="Невыясненные  поступления"/>
      <sheetName val="доля  дотации  и  допнорматива"/>
      <sheetName val="Расходы  на  программы"/>
      <sheetName val="Дотация  и  кредиты"/>
      <sheetName val="Уточненный  план"/>
      <sheetName val="Уточненный  план  МР  и  ГО"/>
      <sheetName val="Уточненный  план  БП"/>
      <sheetName val="КБ_2017  год"/>
      <sheetName val="КБ_2017  год (2)"/>
      <sheetName val="Кредит  районам  и  городам"/>
      <sheetName val="Информация  по  кредиту"/>
      <sheetName val="Погашение  кредита"/>
      <sheetName val="Кредит"/>
      <sheetName val="Объем  долга_МР  и  ГО"/>
      <sheetName val="КБ_2016  год"/>
    </sheetNames>
    <sheetDataSet>
      <sheetData sheetId="0"/>
      <sheetData sheetId="1">
        <row r="9">
          <cell r="T9">
            <v>0</v>
          </cell>
        </row>
      </sheetData>
      <sheetData sheetId="2"/>
      <sheetData sheetId="3"/>
      <sheetData sheetId="4"/>
      <sheetData sheetId="5"/>
      <sheetData sheetId="6"/>
      <sheetData sheetId="7">
        <row r="12">
          <cell r="G12">
            <v>0</v>
          </cell>
        </row>
      </sheetData>
      <sheetData sheetId="8"/>
      <sheetData sheetId="9"/>
      <sheetData sheetId="10"/>
      <sheetData sheetId="11"/>
      <sheetData sheetId="12">
        <row r="14">
          <cell r="K14">
            <v>281542.61585</v>
          </cell>
          <cell r="T14">
            <v>136380.56</v>
          </cell>
          <cell r="U14">
            <v>136078.85343000002</v>
          </cell>
        </row>
        <row r="15">
          <cell r="T15">
            <v>463313.10399999999</v>
          </cell>
          <cell r="U15">
            <v>463072.80340000003</v>
          </cell>
        </row>
        <row r="16">
          <cell r="T16">
            <v>274477.41399999999</v>
          </cell>
          <cell r="U16">
            <v>274099.16730999999</v>
          </cell>
        </row>
        <row r="17">
          <cell r="T17">
            <v>298841.36599999998</v>
          </cell>
          <cell r="U17">
            <v>298576.94564999995</v>
          </cell>
        </row>
        <row r="18">
          <cell r="T18">
            <v>265785.65600000002</v>
          </cell>
          <cell r="U18">
            <v>265536.44399</v>
          </cell>
        </row>
        <row r="19">
          <cell r="T19">
            <v>186051.00200000001</v>
          </cell>
          <cell r="U19">
            <v>185876.48701999997</v>
          </cell>
        </row>
        <row r="20">
          <cell r="T20">
            <v>268058.11200000002</v>
          </cell>
          <cell r="U20">
            <v>267773.90003000002</v>
          </cell>
        </row>
        <row r="21">
          <cell r="T21">
            <v>229619.514</v>
          </cell>
          <cell r="U21">
            <v>229076.65674000001</v>
          </cell>
        </row>
        <row r="22">
          <cell r="T22">
            <v>167947.3</v>
          </cell>
          <cell r="U22">
            <v>167879.20864999999</v>
          </cell>
        </row>
        <row r="23">
          <cell r="T23">
            <v>145250.11199999999</v>
          </cell>
          <cell r="U23">
            <v>145177.13290999999</v>
          </cell>
        </row>
        <row r="24">
          <cell r="T24">
            <v>330877.53600000002</v>
          </cell>
          <cell r="U24">
            <v>330288.24992000003</v>
          </cell>
        </row>
        <row r="25">
          <cell r="T25">
            <v>190030.74400000001</v>
          </cell>
          <cell r="U25">
            <v>189797.39162000001</v>
          </cell>
        </row>
        <row r="26">
          <cell r="T26">
            <v>438934.05200000003</v>
          </cell>
          <cell r="U26">
            <v>437970.38754999998</v>
          </cell>
        </row>
        <row r="27">
          <cell r="T27">
            <v>176576.40400000001</v>
          </cell>
          <cell r="U27">
            <v>175592.47896000001</v>
          </cell>
        </row>
        <row r="28">
          <cell r="T28">
            <v>228994.304</v>
          </cell>
          <cell r="U28">
            <v>228886.17800000001</v>
          </cell>
        </row>
        <row r="29">
          <cell r="T29">
            <v>353516.94400000002</v>
          </cell>
          <cell r="U29">
            <v>351078.37342000008</v>
          </cell>
        </row>
        <row r="30">
          <cell r="T30">
            <v>177891.81200000001</v>
          </cell>
          <cell r="U30">
            <v>177631.90646</v>
          </cell>
        </row>
        <row r="31">
          <cell r="T31">
            <v>262388.45600000001</v>
          </cell>
          <cell r="U31">
            <v>261937.11799999999</v>
          </cell>
        </row>
        <row r="34">
          <cell r="T34">
            <v>620846.00800000003</v>
          </cell>
          <cell r="U34">
            <v>619845.99628999981</v>
          </cell>
        </row>
        <row r="35">
          <cell r="T35">
            <v>3311336.21</v>
          </cell>
          <cell r="U35">
            <v>3310941.3724099998</v>
          </cell>
        </row>
      </sheetData>
      <sheetData sheetId="13">
        <row r="14">
          <cell r="T14">
            <v>57369.955849999991</v>
          </cell>
        </row>
      </sheetData>
      <sheetData sheetId="14">
        <row r="14">
          <cell r="AI14">
            <v>334051.42986000003</v>
          </cell>
        </row>
      </sheetData>
      <sheetData sheetId="15"/>
      <sheetData sheetId="16">
        <row r="10">
          <cell r="CW10">
            <v>793500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row r="34">
          <cell r="N34">
            <v>377006.14899999998</v>
          </cell>
        </row>
      </sheetData>
      <sheetData sheetId="30"/>
      <sheetData sheetId="31"/>
      <sheetData sheetId="32"/>
      <sheetData sheetId="33" refreshError="1"/>
      <sheetData sheetId="3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верочная  таблица_I  часть"/>
      <sheetName val="Проверочная  таблица_II  часть"/>
      <sheetName val="Прочая  субсидия_МР  и  ГО"/>
      <sheetName val="Прочая  субсидия_БП"/>
      <sheetName val="Субвенция  на  полномочия"/>
      <sheetName val="Район  и  поселения"/>
      <sheetName val="Федеральные  средства  по  МО"/>
      <sheetName val="Федеральные  средства"/>
      <sheetName val="МБТ  по  программам"/>
      <sheetName val="МБТ  по  видам  расходов"/>
      <sheetName val="Нераспределенная  дотация"/>
      <sheetName val="Нераспределенная  субсидия"/>
      <sheetName val="Нераспределенные  иные  МБТ"/>
      <sheetName val="для бухгалтерии"/>
    </sheetNames>
    <sheetDataSet>
      <sheetData sheetId="0">
        <row r="12">
          <cell r="B12">
            <v>281542615.85000002</v>
          </cell>
        </row>
      </sheetData>
      <sheetData sheetId="1">
        <row r="12">
          <cell r="AE12">
            <v>0</v>
          </cell>
          <cell r="FL12">
            <v>4558000</v>
          </cell>
          <cell r="FM12">
            <v>4488331.43</v>
          </cell>
          <cell r="FN12">
            <v>979000</v>
          </cell>
          <cell r="FO12">
            <v>979000</v>
          </cell>
          <cell r="FP12">
            <v>1242800</v>
          </cell>
          <cell r="FQ12">
            <v>1242800</v>
          </cell>
          <cell r="FT12">
            <v>0</v>
          </cell>
          <cell r="FV12">
            <v>0</v>
          </cell>
          <cell r="FW12">
            <v>0</v>
          </cell>
          <cell r="FX12">
            <v>0</v>
          </cell>
          <cell r="FZ12">
            <v>1648200</v>
          </cell>
          <cell r="GC12">
            <v>1648200</v>
          </cell>
        </row>
        <row r="13">
          <cell r="FL13">
            <v>15879900</v>
          </cell>
          <cell r="FM13">
            <v>15756858.16</v>
          </cell>
          <cell r="FN13">
            <v>3749000</v>
          </cell>
          <cell r="FO13">
            <v>3749000</v>
          </cell>
          <cell r="FP13">
            <v>1710700</v>
          </cell>
          <cell r="FQ13">
            <v>1710700</v>
          </cell>
          <cell r="FT13">
            <v>2248703.9999999995</v>
          </cell>
          <cell r="FU13">
            <v>2248703.9999999995</v>
          </cell>
          <cell r="FV13">
            <v>0</v>
          </cell>
          <cell r="FW13">
            <v>0</v>
          </cell>
          <cell r="FX13">
            <v>0</v>
          </cell>
          <cell r="FZ13">
            <v>3652200</v>
          </cell>
          <cell r="GC13">
            <v>3652200</v>
          </cell>
        </row>
        <row r="14">
          <cell r="FL14">
            <v>12800300</v>
          </cell>
          <cell r="FM14">
            <v>12800300</v>
          </cell>
          <cell r="FN14">
            <v>4826000</v>
          </cell>
          <cell r="FO14">
            <v>4826000</v>
          </cell>
          <cell r="FP14">
            <v>1057200</v>
          </cell>
          <cell r="FQ14">
            <v>1057200</v>
          </cell>
          <cell r="FT14">
            <v>1124352</v>
          </cell>
          <cell r="FU14">
            <v>1124352</v>
          </cell>
          <cell r="FV14">
            <v>568162</v>
          </cell>
          <cell r="FW14">
            <v>562176</v>
          </cell>
          <cell r="FX14">
            <v>0</v>
          </cell>
          <cell r="FZ14">
            <v>3111200</v>
          </cell>
          <cell r="GC14">
            <v>3111200</v>
          </cell>
        </row>
        <row r="15">
          <cell r="FL15">
            <v>11884200</v>
          </cell>
          <cell r="FM15">
            <v>11884200</v>
          </cell>
          <cell r="FN15">
            <v>3624000</v>
          </cell>
          <cell r="FO15">
            <v>3624000</v>
          </cell>
          <cell r="FP15">
            <v>1582200</v>
          </cell>
          <cell r="FQ15">
            <v>1582200</v>
          </cell>
          <cell r="FT15">
            <v>2248704</v>
          </cell>
          <cell r="FU15">
            <v>2248704</v>
          </cell>
          <cell r="FV15">
            <v>568162</v>
          </cell>
          <cell r="FW15">
            <v>562176</v>
          </cell>
          <cell r="FX15">
            <v>0</v>
          </cell>
          <cell r="FZ15">
            <v>2116300</v>
          </cell>
          <cell r="GC15">
            <v>2116300</v>
          </cell>
        </row>
        <row r="16">
          <cell r="FL16">
            <v>12345000</v>
          </cell>
          <cell r="FM16">
            <v>12118928.99</v>
          </cell>
          <cell r="FN16">
            <v>4222000</v>
          </cell>
          <cell r="FO16">
            <v>4222000</v>
          </cell>
          <cell r="FP16">
            <v>1405600</v>
          </cell>
          <cell r="FQ16">
            <v>1405600</v>
          </cell>
          <cell r="FT16">
            <v>3373055.9999999995</v>
          </cell>
          <cell r="FU16">
            <v>3373055.9999999995</v>
          </cell>
          <cell r="FV16">
            <v>0</v>
          </cell>
          <cell r="FW16">
            <v>0</v>
          </cell>
          <cell r="FX16">
            <v>0</v>
          </cell>
          <cell r="FZ16">
            <v>2162000</v>
          </cell>
          <cell r="GC16">
            <v>2162000</v>
          </cell>
        </row>
        <row r="17">
          <cell r="FL17">
            <v>9853000</v>
          </cell>
          <cell r="FM17">
            <v>9699755.4800000004</v>
          </cell>
          <cell r="FN17">
            <v>1476000</v>
          </cell>
          <cell r="FO17">
            <v>1476000</v>
          </cell>
          <cell r="FP17">
            <v>886200</v>
          </cell>
          <cell r="FQ17">
            <v>886200</v>
          </cell>
          <cell r="FT17">
            <v>1124352</v>
          </cell>
          <cell r="FU17">
            <v>1124352</v>
          </cell>
          <cell r="FV17">
            <v>0</v>
          </cell>
          <cell r="FW17">
            <v>0</v>
          </cell>
          <cell r="FX17">
            <v>0</v>
          </cell>
          <cell r="FZ17">
            <v>1713200</v>
          </cell>
          <cell r="GC17">
            <v>1713200</v>
          </cell>
        </row>
        <row r="18">
          <cell r="FL18">
            <v>8996800</v>
          </cell>
          <cell r="FM18">
            <v>8803978.0299999993</v>
          </cell>
          <cell r="FN18">
            <v>4523000</v>
          </cell>
          <cell r="FO18">
            <v>4523000</v>
          </cell>
          <cell r="FP18">
            <v>1526300</v>
          </cell>
          <cell r="FQ18">
            <v>1526300</v>
          </cell>
          <cell r="FT18">
            <v>6746112</v>
          </cell>
          <cell r="FU18">
            <v>6746112</v>
          </cell>
          <cell r="FV18">
            <v>0</v>
          </cell>
          <cell r="FW18">
            <v>0</v>
          </cell>
          <cell r="FX18">
            <v>0</v>
          </cell>
          <cell r="FZ18">
            <v>2783100</v>
          </cell>
          <cell r="GC18">
            <v>2783100</v>
          </cell>
        </row>
        <row r="19">
          <cell r="FL19">
            <v>8094000</v>
          </cell>
          <cell r="FM19">
            <v>8093062.4500000002</v>
          </cell>
          <cell r="FN19">
            <v>5329000</v>
          </cell>
          <cell r="FO19">
            <v>5240627.8</v>
          </cell>
          <cell r="FP19">
            <v>1477500</v>
          </cell>
          <cell r="FQ19">
            <v>1477500</v>
          </cell>
          <cell r="FT19">
            <v>1124352</v>
          </cell>
          <cell r="FU19">
            <v>1124352</v>
          </cell>
          <cell r="FV19">
            <v>568162</v>
          </cell>
          <cell r="FW19">
            <v>562176</v>
          </cell>
          <cell r="FX19">
            <v>0</v>
          </cell>
          <cell r="FZ19">
            <v>2748000</v>
          </cell>
          <cell r="GC19">
            <v>2748000</v>
          </cell>
        </row>
        <row r="20">
          <cell r="FL20">
            <v>10650600</v>
          </cell>
          <cell r="FM20">
            <v>10650600</v>
          </cell>
          <cell r="FN20">
            <v>1579900</v>
          </cell>
          <cell r="FO20">
            <v>1542152.01</v>
          </cell>
          <cell r="FP20">
            <v>1028500</v>
          </cell>
          <cell r="FQ20">
            <v>1028500</v>
          </cell>
          <cell r="FT20">
            <v>0</v>
          </cell>
          <cell r="FU20">
            <v>0</v>
          </cell>
          <cell r="FV20">
            <v>0</v>
          </cell>
          <cell r="FW20">
            <v>0</v>
          </cell>
          <cell r="FX20">
            <v>0</v>
          </cell>
          <cell r="FZ20">
            <v>3079000</v>
          </cell>
          <cell r="GC20">
            <v>3079000</v>
          </cell>
        </row>
        <row r="21">
          <cell r="FL21">
            <v>6799200</v>
          </cell>
          <cell r="FM21">
            <v>6797184.7699999996</v>
          </cell>
          <cell r="FN21">
            <v>1781000</v>
          </cell>
          <cell r="FO21">
            <v>1781000</v>
          </cell>
          <cell r="FP21">
            <v>573400</v>
          </cell>
          <cell r="FQ21">
            <v>573400</v>
          </cell>
          <cell r="FT21">
            <v>6746112</v>
          </cell>
          <cell r="FU21">
            <v>6746112</v>
          </cell>
          <cell r="FV21">
            <v>0</v>
          </cell>
          <cell r="FW21">
            <v>0</v>
          </cell>
          <cell r="FX21">
            <v>0</v>
          </cell>
          <cell r="FZ21">
            <v>1944200</v>
          </cell>
          <cell r="GC21">
            <v>1944200</v>
          </cell>
        </row>
        <row r="22">
          <cell r="FL22">
            <v>10372600</v>
          </cell>
          <cell r="FM22">
            <v>10372600</v>
          </cell>
          <cell r="FN22">
            <v>4856000</v>
          </cell>
          <cell r="FO22">
            <v>4659400</v>
          </cell>
          <cell r="FP22">
            <v>1605200</v>
          </cell>
          <cell r="FQ22">
            <v>1605200</v>
          </cell>
          <cell r="FT22">
            <v>6746112</v>
          </cell>
          <cell r="FU22">
            <v>6746112</v>
          </cell>
          <cell r="FV22">
            <v>1136324</v>
          </cell>
          <cell r="FW22">
            <v>1124352</v>
          </cell>
          <cell r="FX22">
            <v>0</v>
          </cell>
          <cell r="FZ22">
            <v>2835400</v>
          </cell>
          <cell r="GC22">
            <v>2835400</v>
          </cell>
        </row>
        <row r="23">
          <cell r="FL23">
            <v>6535700</v>
          </cell>
          <cell r="FM23">
            <v>6473972.0499999998</v>
          </cell>
          <cell r="FN23">
            <v>2292000</v>
          </cell>
          <cell r="FO23">
            <v>2292000</v>
          </cell>
          <cell r="FP23">
            <v>607500</v>
          </cell>
          <cell r="FQ23">
            <v>607500</v>
          </cell>
          <cell r="FT23">
            <v>2248703.9999999995</v>
          </cell>
          <cell r="FU23">
            <v>2248703.9999999995</v>
          </cell>
          <cell r="FV23">
            <v>0</v>
          </cell>
          <cell r="FW23">
            <v>0</v>
          </cell>
          <cell r="FX23">
            <v>0</v>
          </cell>
          <cell r="FZ23">
            <v>1750000</v>
          </cell>
          <cell r="GC23">
            <v>1750000</v>
          </cell>
        </row>
        <row r="24">
          <cell r="FL24">
            <v>13733000</v>
          </cell>
          <cell r="FM24">
            <v>13155349</v>
          </cell>
          <cell r="FN24">
            <v>6060000</v>
          </cell>
          <cell r="FO24">
            <v>6038564</v>
          </cell>
          <cell r="FP24">
            <v>2534300</v>
          </cell>
          <cell r="FQ24">
            <v>2521701.04</v>
          </cell>
          <cell r="FT24">
            <v>1124352</v>
          </cell>
          <cell r="FU24">
            <v>1124352</v>
          </cell>
          <cell r="FV24">
            <v>0</v>
          </cell>
          <cell r="FW24">
            <v>0</v>
          </cell>
          <cell r="FX24">
            <v>0</v>
          </cell>
          <cell r="FZ24">
            <v>2548800</v>
          </cell>
          <cell r="GC24">
            <v>2548800</v>
          </cell>
        </row>
        <row r="25">
          <cell r="FL25">
            <v>4337100</v>
          </cell>
          <cell r="FM25">
            <v>4263409.05</v>
          </cell>
          <cell r="FN25">
            <v>2259100</v>
          </cell>
          <cell r="FO25">
            <v>2259100</v>
          </cell>
          <cell r="FP25">
            <v>1174800</v>
          </cell>
          <cell r="FQ25">
            <v>1174800</v>
          </cell>
          <cell r="FT25">
            <v>2248704</v>
          </cell>
          <cell r="FU25">
            <v>2248704</v>
          </cell>
          <cell r="FV25">
            <v>0</v>
          </cell>
          <cell r="FW25">
            <v>0</v>
          </cell>
          <cell r="FX25">
            <v>0</v>
          </cell>
          <cell r="FZ25">
            <v>2108600</v>
          </cell>
          <cell r="GC25">
            <v>2032061.19</v>
          </cell>
        </row>
        <row r="26">
          <cell r="FL26">
            <v>3473000</v>
          </cell>
          <cell r="FM26">
            <v>3434242</v>
          </cell>
          <cell r="FN26">
            <v>2480000</v>
          </cell>
          <cell r="FO26">
            <v>2480000</v>
          </cell>
          <cell r="FP26">
            <v>1066100</v>
          </cell>
          <cell r="FQ26">
            <v>1066100</v>
          </cell>
          <cell r="FT26">
            <v>2248704</v>
          </cell>
          <cell r="FU26">
            <v>2248704</v>
          </cell>
          <cell r="FV26">
            <v>0</v>
          </cell>
          <cell r="FW26">
            <v>0</v>
          </cell>
          <cell r="FX26">
            <v>0</v>
          </cell>
          <cell r="FZ26">
            <v>1779200</v>
          </cell>
          <cell r="GC26">
            <v>1779200</v>
          </cell>
        </row>
        <row r="27">
          <cell r="FL27">
            <v>14243000</v>
          </cell>
          <cell r="FM27">
            <v>13969869.470000001</v>
          </cell>
          <cell r="FN27">
            <v>6374000</v>
          </cell>
          <cell r="FO27">
            <v>6374000</v>
          </cell>
          <cell r="FP27">
            <v>2174500</v>
          </cell>
          <cell r="FQ27">
            <v>2174500</v>
          </cell>
          <cell r="FT27">
            <v>6436344</v>
          </cell>
          <cell r="FU27">
            <v>5621760</v>
          </cell>
          <cell r="FV27">
            <v>0</v>
          </cell>
          <cell r="FW27">
            <v>0</v>
          </cell>
          <cell r="FX27">
            <v>0</v>
          </cell>
          <cell r="FZ27">
            <v>3207600</v>
          </cell>
          <cell r="GC27">
            <v>3207600</v>
          </cell>
        </row>
        <row r="28">
          <cell r="FL28">
            <v>7218260</v>
          </cell>
          <cell r="FM28">
            <v>7170339.1799999997</v>
          </cell>
          <cell r="FN28">
            <v>2838000</v>
          </cell>
          <cell r="FO28">
            <v>2838000</v>
          </cell>
          <cell r="FP28">
            <v>1147200</v>
          </cell>
          <cell r="FQ28">
            <v>1147200</v>
          </cell>
          <cell r="FT28">
            <v>1124351.9999999998</v>
          </cell>
          <cell r="FU28">
            <v>1124351.9999999998</v>
          </cell>
          <cell r="FV28">
            <v>0</v>
          </cell>
          <cell r="FW28">
            <v>0</v>
          </cell>
          <cell r="FX28">
            <v>0</v>
          </cell>
          <cell r="FZ28">
            <v>1872400</v>
          </cell>
          <cell r="GC28">
            <v>1872400</v>
          </cell>
        </row>
        <row r="29">
          <cell r="FL29">
            <v>7901000</v>
          </cell>
          <cell r="FM29">
            <v>7498000</v>
          </cell>
          <cell r="FN29">
            <v>3795000</v>
          </cell>
          <cell r="FO29">
            <v>3795000</v>
          </cell>
          <cell r="FP29">
            <v>1610900</v>
          </cell>
          <cell r="FQ29">
            <v>1610900</v>
          </cell>
          <cell r="FT29">
            <v>3373055.9999999995</v>
          </cell>
          <cell r="FU29">
            <v>3373055.9999999995</v>
          </cell>
          <cell r="FV29">
            <v>0</v>
          </cell>
          <cell r="FW29">
            <v>0</v>
          </cell>
          <cell r="FX29">
            <v>0</v>
          </cell>
          <cell r="FZ29">
            <v>3057100</v>
          </cell>
          <cell r="GC29">
            <v>3057100</v>
          </cell>
        </row>
        <row r="32">
          <cell r="FL32">
            <v>25188000</v>
          </cell>
          <cell r="FM32">
            <v>24414158.059999999</v>
          </cell>
          <cell r="FN32">
            <v>15176100</v>
          </cell>
          <cell r="FO32">
            <v>15176100</v>
          </cell>
          <cell r="FP32">
            <v>0</v>
          </cell>
          <cell r="FT32">
            <v>4497407.9999999991</v>
          </cell>
          <cell r="FU32">
            <v>4497407.9999999991</v>
          </cell>
          <cell r="FV32">
            <v>0</v>
          </cell>
          <cell r="FW32">
            <v>0</v>
          </cell>
          <cell r="FX32">
            <v>0</v>
          </cell>
          <cell r="FZ32">
            <v>4426800</v>
          </cell>
          <cell r="GC32">
            <v>4426800</v>
          </cell>
        </row>
        <row r="33">
          <cell r="FL33">
            <v>76284500</v>
          </cell>
          <cell r="FM33">
            <v>76284500</v>
          </cell>
          <cell r="FN33">
            <v>101903000</v>
          </cell>
          <cell r="FO33">
            <v>101903000</v>
          </cell>
          <cell r="FP33">
            <v>0</v>
          </cell>
          <cell r="FT33">
            <v>11243519.999999998</v>
          </cell>
          <cell r="FU33">
            <v>11243520</v>
          </cell>
          <cell r="FV33">
            <v>13635890</v>
          </cell>
          <cell r="FW33">
            <v>13492224</v>
          </cell>
          <cell r="FX33">
            <v>2343200</v>
          </cell>
          <cell r="FY33">
            <v>2248000</v>
          </cell>
          <cell r="FZ33">
            <v>24566400</v>
          </cell>
          <cell r="GC33">
            <v>24566400</v>
          </cell>
        </row>
      </sheetData>
      <sheetData sheetId="2">
        <row r="8">
          <cell r="D8">
            <v>166000</v>
          </cell>
        </row>
      </sheetData>
      <sheetData sheetId="3">
        <row r="8">
          <cell r="H8">
            <v>0</v>
          </cell>
        </row>
      </sheetData>
      <sheetData sheetId="4">
        <row r="8">
          <cell r="D8">
            <v>1630000</v>
          </cell>
          <cell r="E8">
            <v>1608992</v>
          </cell>
          <cell r="F8">
            <v>3050000</v>
          </cell>
          <cell r="G8">
            <v>3050000</v>
          </cell>
          <cell r="H8">
            <v>951300.00000000012</v>
          </cell>
          <cell r="I8">
            <v>949270</v>
          </cell>
          <cell r="J8">
            <v>547900</v>
          </cell>
          <cell r="K8">
            <v>547900</v>
          </cell>
          <cell r="L8">
            <v>30200</v>
          </cell>
          <cell r="M8">
            <v>30000</v>
          </cell>
          <cell r="N8">
            <v>0</v>
          </cell>
          <cell r="P8">
            <v>0</v>
          </cell>
          <cell r="R8">
            <v>1672200</v>
          </cell>
          <cell r="S8">
            <v>1512200</v>
          </cell>
          <cell r="T8">
            <v>432600</v>
          </cell>
          <cell r="U8">
            <v>432600</v>
          </cell>
          <cell r="V8">
            <v>17473000.000000004</v>
          </cell>
          <cell r="W8">
            <v>17473000</v>
          </cell>
          <cell r="X8">
            <v>99195000</v>
          </cell>
          <cell r="Y8">
            <v>99195000</v>
          </cell>
          <cell r="Z8">
            <v>0</v>
          </cell>
          <cell r="AB8">
            <v>3500</v>
          </cell>
          <cell r="AC8">
            <v>500</v>
          </cell>
          <cell r="AD8">
            <v>1433000</v>
          </cell>
          <cell r="AE8">
            <v>1433000</v>
          </cell>
          <cell r="AF8">
            <v>0</v>
          </cell>
          <cell r="AH8">
            <v>565800</v>
          </cell>
          <cell r="AI8">
            <v>520000</v>
          </cell>
          <cell r="AJ8">
            <v>218859.99999999997</v>
          </cell>
          <cell r="AK8">
            <v>218860</v>
          </cell>
          <cell r="AL8">
            <v>749200</v>
          </cell>
          <cell r="AM8">
            <v>749200</v>
          </cell>
        </row>
        <row r="9">
          <cell r="D9">
            <v>1620000</v>
          </cell>
          <cell r="E9">
            <v>1532571.24</v>
          </cell>
          <cell r="F9">
            <v>22938400</v>
          </cell>
          <cell r="G9">
            <v>22938400</v>
          </cell>
          <cell r="H9">
            <v>5524000</v>
          </cell>
          <cell r="I9">
            <v>5523730</v>
          </cell>
          <cell r="J9">
            <v>1076800</v>
          </cell>
          <cell r="K9">
            <v>1076800</v>
          </cell>
          <cell r="L9">
            <v>30199.999999999996</v>
          </cell>
          <cell r="M9">
            <v>30200</v>
          </cell>
          <cell r="N9">
            <v>787900</v>
          </cell>
          <cell r="O9">
            <v>771840</v>
          </cell>
          <cell r="P9">
            <v>160500</v>
          </cell>
          <cell r="Q9">
            <v>160500</v>
          </cell>
          <cell r="R9">
            <v>5026700</v>
          </cell>
          <cell r="S9">
            <v>5026700</v>
          </cell>
          <cell r="T9">
            <v>450500</v>
          </cell>
          <cell r="U9">
            <v>450500</v>
          </cell>
          <cell r="V9">
            <v>106470500</v>
          </cell>
          <cell r="W9">
            <v>106470500</v>
          </cell>
          <cell r="X9">
            <v>288119000</v>
          </cell>
          <cell r="Y9">
            <v>288119000</v>
          </cell>
          <cell r="Z9">
            <v>0</v>
          </cell>
          <cell r="AB9">
            <v>15000</v>
          </cell>
          <cell r="AC9">
            <v>1500</v>
          </cell>
          <cell r="AD9">
            <v>1657000</v>
          </cell>
          <cell r="AE9">
            <v>1657000</v>
          </cell>
          <cell r="AF9">
            <v>0</v>
          </cell>
          <cell r="AH9">
            <v>1080000</v>
          </cell>
          <cell r="AI9">
            <v>1080000</v>
          </cell>
          <cell r="AJ9">
            <v>312500</v>
          </cell>
          <cell r="AK9">
            <v>312500</v>
          </cell>
          <cell r="AL9">
            <v>803600</v>
          </cell>
          <cell r="AM9">
            <v>803600</v>
          </cell>
        </row>
        <row r="10">
          <cell r="D10">
            <v>1115000</v>
          </cell>
          <cell r="E10">
            <v>1052199</v>
          </cell>
          <cell r="F10">
            <v>9868800</v>
          </cell>
          <cell r="G10">
            <v>9868800</v>
          </cell>
          <cell r="H10">
            <v>2063100</v>
          </cell>
          <cell r="I10">
            <v>2059140</v>
          </cell>
          <cell r="J10">
            <v>963800</v>
          </cell>
          <cell r="K10">
            <v>932646.47</v>
          </cell>
          <cell r="L10">
            <v>30200.000000000004</v>
          </cell>
          <cell r="M10">
            <v>30000</v>
          </cell>
          <cell r="N10">
            <v>289400</v>
          </cell>
          <cell r="O10">
            <v>288800</v>
          </cell>
          <cell r="P10">
            <v>43800</v>
          </cell>
          <cell r="Q10">
            <v>43560</v>
          </cell>
          <cell r="R10">
            <v>2232800</v>
          </cell>
          <cell r="S10">
            <v>2176611.4900000002</v>
          </cell>
          <cell r="T10">
            <v>411900</v>
          </cell>
          <cell r="U10">
            <v>396387.69</v>
          </cell>
          <cell r="V10">
            <v>78343100</v>
          </cell>
          <cell r="W10">
            <v>78343100</v>
          </cell>
          <cell r="X10">
            <v>151474000</v>
          </cell>
          <cell r="Y10">
            <v>151474000</v>
          </cell>
          <cell r="Z10">
            <v>0</v>
          </cell>
          <cell r="AB10">
            <v>5000</v>
          </cell>
          <cell r="AC10">
            <v>500</v>
          </cell>
          <cell r="AD10">
            <v>2200000</v>
          </cell>
          <cell r="AE10">
            <v>2200000</v>
          </cell>
          <cell r="AF10">
            <v>0</v>
          </cell>
          <cell r="AH10">
            <v>565600</v>
          </cell>
          <cell r="AI10">
            <v>520829.96</v>
          </cell>
          <cell r="AJ10">
            <v>522500</v>
          </cell>
          <cell r="AK10">
            <v>522500</v>
          </cell>
          <cell r="AL10">
            <v>861200</v>
          </cell>
          <cell r="AM10">
            <v>708864.7</v>
          </cell>
        </row>
        <row r="11">
          <cell r="D11">
            <v>2776000</v>
          </cell>
          <cell r="E11">
            <v>2541993</v>
          </cell>
          <cell r="F11">
            <v>10551900</v>
          </cell>
          <cell r="G11">
            <v>10551900</v>
          </cell>
          <cell r="H11">
            <v>2688700</v>
          </cell>
          <cell r="I11">
            <v>2688700</v>
          </cell>
          <cell r="J11">
            <v>959800</v>
          </cell>
          <cell r="K11">
            <v>959800</v>
          </cell>
          <cell r="L11">
            <v>90500</v>
          </cell>
          <cell r="M11">
            <v>90450</v>
          </cell>
          <cell r="N11">
            <v>96499.999999999971</v>
          </cell>
          <cell r="O11">
            <v>96480</v>
          </cell>
          <cell r="P11">
            <v>0</v>
          </cell>
          <cell r="R11">
            <v>2793800</v>
          </cell>
          <cell r="S11">
            <v>2793800</v>
          </cell>
          <cell r="T11">
            <v>420700</v>
          </cell>
          <cell r="U11">
            <v>420700</v>
          </cell>
          <cell r="V11">
            <v>26364100.000000004</v>
          </cell>
          <cell r="W11">
            <v>26364100</v>
          </cell>
          <cell r="X11">
            <v>226685000</v>
          </cell>
          <cell r="Y11">
            <v>226685000</v>
          </cell>
          <cell r="Z11">
            <v>0</v>
          </cell>
          <cell r="AB11">
            <v>8000</v>
          </cell>
          <cell r="AC11">
            <v>3000</v>
          </cell>
          <cell r="AD11">
            <v>1696000</v>
          </cell>
          <cell r="AE11">
            <v>1696000</v>
          </cell>
          <cell r="AF11">
            <v>0</v>
          </cell>
          <cell r="AH11">
            <v>579800</v>
          </cell>
          <cell r="AI11">
            <v>570000</v>
          </cell>
          <cell r="AJ11">
            <v>274600</v>
          </cell>
          <cell r="AK11">
            <v>265042.65000000002</v>
          </cell>
          <cell r="AL11">
            <v>832400</v>
          </cell>
          <cell r="AM11">
            <v>832400</v>
          </cell>
        </row>
        <row r="12">
          <cell r="D12">
            <v>2280000</v>
          </cell>
          <cell r="E12">
            <v>2257639</v>
          </cell>
          <cell r="F12">
            <v>8257799.9999999991</v>
          </cell>
          <cell r="G12">
            <v>8257800</v>
          </cell>
          <cell r="H12">
            <v>1246200</v>
          </cell>
          <cell r="I12">
            <v>1246200</v>
          </cell>
          <cell r="J12">
            <v>1204900</v>
          </cell>
          <cell r="K12">
            <v>1204900</v>
          </cell>
          <cell r="L12">
            <v>0</v>
          </cell>
          <cell r="M12">
            <v>0</v>
          </cell>
          <cell r="N12">
            <v>0</v>
          </cell>
          <cell r="P12">
            <v>0</v>
          </cell>
          <cell r="R12">
            <v>2232800</v>
          </cell>
          <cell r="S12">
            <v>2232800</v>
          </cell>
          <cell r="T12">
            <v>431400</v>
          </cell>
          <cell r="U12">
            <v>431400</v>
          </cell>
          <cell r="V12">
            <v>48761100</v>
          </cell>
          <cell r="W12">
            <v>48761100</v>
          </cell>
          <cell r="X12">
            <v>174741000</v>
          </cell>
          <cell r="Y12">
            <v>174741000</v>
          </cell>
          <cell r="Z12">
            <v>0</v>
          </cell>
          <cell r="AB12">
            <v>5500</v>
          </cell>
          <cell r="AC12">
            <v>5500</v>
          </cell>
          <cell r="AD12">
            <v>1562000</v>
          </cell>
          <cell r="AE12">
            <v>1562000</v>
          </cell>
          <cell r="AF12">
            <v>0</v>
          </cell>
          <cell r="AH12">
            <v>570800</v>
          </cell>
          <cell r="AI12">
            <v>570800</v>
          </cell>
          <cell r="AJ12">
            <v>171300</v>
          </cell>
          <cell r="AK12">
            <v>170520</v>
          </cell>
          <cell r="AL12">
            <v>813200</v>
          </cell>
          <cell r="AM12">
            <v>813200</v>
          </cell>
        </row>
        <row r="13">
          <cell r="D13">
            <v>1771000</v>
          </cell>
          <cell r="E13">
            <v>1764653.54</v>
          </cell>
          <cell r="F13">
            <v>5852400</v>
          </cell>
          <cell r="G13">
            <v>5852400</v>
          </cell>
          <cell r="H13">
            <v>1367600</v>
          </cell>
          <cell r="I13">
            <v>1366060</v>
          </cell>
          <cell r="J13">
            <v>554900</v>
          </cell>
          <cell r="K13">
            <v>554900</v>
          </cell>
          <cell r="L13">
            <v>0</v>
          </cell>
          <cell r="M13">
            <v>0</v>
          </cell>
          <cell r="N13">
            <v>193000</v>
          </cell>
          <cell r="O13">
            <v>192960</v>
          </cell>
          <cell r="P13">
            <v>87500</v>
          </cell>
          <cell r="Q13">
            <v>80240</v>
          </cell>
          <cell r="R13">
            <v>1672200</v>
          </cell>
          <cell r="S13">
            <v>1672200</v>
          </cell>
          <cell r="T13">
            <v>421900</v>
          </cell>
          <cell r="U13">
            <v>421900</v>
          </cell>
          <cell r="V13">
            <v>20282900</v>
          </cell>
          <cell r="W13">
            <v>20282900</v>
          </cell>
          <cell r="X13">
            <v>135342000</v>
          </cell>
          <cell r="Y13">
            <v>135342000</v>
          </cell>
          <cell r="Z13">
            <v>0</v>
          </cell>
          <cell r="AB13">
            <v>6500</v>
          </cell>
          <cell r="AC13">
            <v>1000</v>
          </cell>
          <cell r="AD13">
            <v>1935000</v>
          </cell>
          <cell r="AE13">
            <v>1935000</v>
          </cell>
          <cell r="AF13">
            <v>0</v>
          </cell>
          <cell r="AH13">
            <v>524000</v>
          </cell>
          <cell r="AI13">
            <v>524000</v>
          </cell>
          <cell r="AJ13">
            <v>251950.00000000003</v>
          </cell>
          <cell r="AK13">
            <v>251366</v>
          </cell>
          <cell r="AL13">
            <v>735400</v>
          </cell>
          <cell r="AM13">
            <v>735400</v>
          </cell>
        </row>
        <row r="14">
          <cell r="D14">
            <v>2070000</v>
          </cell>
          <cell r="E14">
            <v>2008625</v>
          </cell>
          <cell r="F14">
            <v>8210799.9999999991</v>
          </cell>
          <cell r="G14">
            <v>8210800</v>
          </cell>
          <cell r="H14">
            <v>1731900</v>
          </cell>
          <cell r="I14">
            <v>1727800</v>
          </cell>
          <cell r="J14">
            <v>995000</v>
          </cell>
          <cell r="K14">
            <v>995000</v>
          </cell>
          <cell r="L14">
            <v>150800</v>
          </cell>
          <cell r="M14">
            <v>150800</v>
          </cell>
          <cell r="N14">
            <v>273400</v>
          </cell>
          <cell r="O14">
            <v>249240</v>
          </cell>
          <cell r="P14">
            <v>109500</v>
          </cell>
          <cell r="Q14">
            <v>109445</v>
          </cell>
          <cell r="R14">
            <v>2793800</v>
          </cell>
          <cell r="S14">
            <v>2793800</v>
          </cell>
          <cell r="T14">
            <v>429000</v>
          </cell>
          <cell r="U14">
            <v>429000</v>
          </cell>
          <cell r="V14">
            <v>55179800</v>
          </cell>
          <cell r="W14">
            <v>55179800</v>
          </cell>
          <cell r="X14">
            <v>168310000</v>
          </cell>
          <cell r="Y14">
            <v>168310000</v>
          </cell>
          <cell r="Z14">
            <v>0</v>
          </cell>
          <cell r="AB14">
            <v>1000</v>
          </cell>
          <cell r="AC14">
            <v>0</v>
          </cell>
          <cell r="AD14">
            <v>1570000</v>
          </cell>
          <cell r="AE14">
            <v>1570000</v>
          </cell>
          <cell r="AF14">
            <v>0</v>
          </cell>
          <cell r="AH14">
            <v>540900</v>
          </cell>
          <cell r="AI14">
            <v>540900</v>
          </cell>
          <cell r="AJ14">
            <v>367700</v>
          </cell>
          <cell r="AK14">
            <v>367000</v>
          </cell>
          <cell r="AL14">
            <v>749200</v>
          </cell>
          <cell r="AM14">
            <v>749200</v>
          </cell>
        </row>
        <row r="15">
          <cell r="D15">
            <v>840000</v>
          </cell>
          <cell r="E15">
            <v>823592</v>
          </cell>
          <cell r="F15">
            <v>8783600</v>
          </cell>
          <cell r="G15">
            <v>8357870.7400000002</v>
          </cell>
          <cell r="H15">
            <v>2426100</v>
          </cell>
          <cell r="I15">
            <v>2426020</v>
          </cell>
          <cell r="J15">
            <v>938800</v>
          </cell>
          <cell r="K15">
            <v>938800</v>
          </cell>
          <cell r="L15">
            <v>90500</v>
          </cell>
          <cell r="M15">
            <v>90450</v>
          </cell>
          <cell r="N15">
            <v>96500</v>
          </cell>
          <cell r="O15">
            <v>96480</v>
          </cell>
          <cell r="P15">
            <v>0</v>
          </cell>
          <cell r="R15">
            <v>2232800</v>
          </cell>
          <cell r="S15">
            <v>2232792.75</v>
          </cell>
          <cell r="T15">
            <v>432900</v>
          </cell>
          <cell r="U15">
            <v>432900</v>
          </cell>
          <cell r="V15">
            <v>48655600</v>
          </cell>
          <cell r="W15">
            <v>48655600</v>
          </cell>
          <cell r="X15">
            <v>142756000</v>
          </cell>
          <cell r="Y15">
            <v>142756000</v>
          </cell>
          <cell r="Z15">
            <v>0</v>
          </cell>
          <cell r="AB15">
            <v>5500</v>
          </cell>
          <cell r="AC15">
            <v>233</v>
          </cell>
          <cell r="AD15">
            <v>1465000</v>
          </cell>
          <cell r="AE15">
            <v>1465000</v>
          </cell>
          <cell r="AF15">
            <v>0</v>
          </cell>
          <cell r="AH15">
            <v>552700</v>
          </cell>
          <cell r="AI15">
            <v>552700</v>
          </cell>
          <cell r="AJ15">
            <v>189300</v>
          </cell>
          <cell r="AK15">
            <v>189300</v>
          </cell>
          <cell r="AL15">
            <v>813200</v>
          </cell>
          <cell r="AM15">
            <v>813200</v>
          </cell>
        </row>
        <row r="16">
          <cell r="D16">
            <v>1729000</v>
          </cell>
          <cell r="E16">
            <v>1699176.64</v>
          </cell>
          <cell r="F16">
            <v>5042600</v>
          </cell>
          <cell r="G16">
            <v>5042600</v>
          </cell>
          <cell r="H16">
            <v>1628199.9999999998</v>
          </cell>
          <cell r="I16">
            <v>1628180</v>
          </cell>
          <cell r="J16">
            <v>537900</v>
          </cell>
          <cell r="K16">
            <v>537900</v>
          </cell>
          <cell r="L16">
            <v>0</v>
          </cell>
          <cell r="M16">
            <v>0</v>
          </cell>
          <cell r="N16">
            <v>0</v>
          </cell>
          <cell r="P16">
            <v>0</v>
          </cell>
          <cell r="R16">
            <v>1672200</v>
          </cell>
          <cell r="S16">
            <v>1672200</v>
          </cell>
          <cell r="T16">
            <v>410100</v>
          </cell>
          <cell r="U16">
            <v>410100</v>
          </cell>
          <cell r="V16">
            <v>22523700</v>
          </cell>
          <cell r="W16">
            <v>22523700</v>
          </cell>
          <cell r="X16">
            <v>114958000</v>
          </cell>
          <cell r="Y16">
            <v>114958000</v>
          </cell>
          <cell r="Z16">
            <v>0</v>
          </cell>
          <cell r="AB16">
            <v>2500</v>
          </cell>
          <cell r="AC16">
            <v>2000</v>
          </cell>
          <cell r="AD16">
            <v>1760000</v>
          </cell>
          <cell r="AE16">
            <v>1760000</v>
          </cell>
          <cell r="AF16">
            <v>0</v>
          </cell>
          <cell r="AH16">
            <v>548200</v>
          </cell>
          <cell r="AI16">
            <v>548200</v>
          </cell>
          <cell r="AJ16">
            <v>71100</v>
          </cell>
          <cell r="AK16">
            <v>71100</v>
          </cell>
          <cell r="AL16">
            <v>725800</v>
          </cell>
          <cell r="AM16">
            <v>725800</v>
          </cell>
        </row>
        <row r="17">
          <cell r="D17">
            <v>1370000</v>
          </cell>
          <cell r="E17">
            <v>1302644</v>
          </cell>
          <cell r="F17">
            <v>3677300</v>
          </cell>
          <cell r="G17">
            <v>3677300</v>
          </cell>
          <cell r="H17">
            <v>1089700</v>
          </cell>
          <cell r="I17">
            <v>1089670</v>
          </cell>
          <cell r="J17">
            <v>705200</v>
          </cell>
          <cell r="K17">
            <v>705200</v>
          </cell>
          <cell r="L17">
            <v>0</v>
          </cell>
          <cell r="M17">
            <v>0</v>
          </cell>
          <cell r="N17">
            <v>385900</v>
          </cell>
          <cell r="O17">
            <v>384000</v>
          </cell>
          <cell r="P17">
            <v>0</v>
          </cell>
          <cell r="R17">
            <v>1672200</v>
          </cell>
          <cell r="S17">
            <v>1672200</v>
          </cell>
          <cell r="T17">
            <v>412100</v>
          </cell>
          <cell r="U17">
            <v>412100</v>
          </cell>
          <cell r="V17">
            <v>30663100</v>
          </cell>
          <cell r="W17">
            <v>30663100</v>
          </cell>
          <cell r="X17">
            <v>84229000</v>
          </cell>
          <cell r="Y17">
            <v>84229000</v>
          </cell>
          <cell r="Z17">
            <v>0</v>
          </cell>
          <cell r="AB17">
            <v>1000</v>
          </cell>
          <cell r="AC17">
            <v>0</v>
          </cell>
          <cell r="AD17">
            <v>1777000</v>
          </cell>
          <cell r="AE17">
            <v>1777000</v>
          </cell>
          <cell r="AF17">
            <v>0</v>
          </cell>
          <cell r="AH17">
            <v>555600</v>
          </cell>
          <cell r="AI17">
            <v>555600</v>
          </cell>
          <cell r="AJ17">
            <v>171100</v>
          </cell>
          <cell r="AK17">
            <v>170422.14</v>
          </cell>
          <cell r="AL17">
            <v>697000</v>
          </cell>
          <cell r="AM17">
            <v>697000</v>
          </cell>
        </row>
        <row r="18">
          <cell r="D18">
            <v>1320000</v>
          </cell>
          <cell r="E18">
            <v>1320000</v>
          </cell>
          <cell r="F18">
            <v>11470000</v>
          </cell>
          <cell r="G18">
            <v>11470000</v>
          </cell>
          <cell r="H18">
            <v>3052300</v>
          </cell>
          <cell r="I18">
            <v>2965960</v>
          </cell>
          <cell r="J18">
            <v>938800</v>
          </cell>
          <cell r="K18">
            <v>868677.5</v>
          </cell>
          <cell r="L18">
            <v>30200.000000000004</v>
          </cell>
          <cell r="M18">
            <v>30200</v>
          </cell>
          <cell r="N18">
            <v>160799.99999999997</v>
          </cell>
          <cell r="O18">
            <v>160800</v>
          </cell>
          <cell r="P18">
            <v>0</v>
          </cell>
          <cell r="R18">
            <v>2793800</v>
          </cell>
          <cell r="S18">
            <v>2793800</v>
          </cell>
          <cell r="T18">
            <v>408800</v>
          </cell>
          <cell r="U18">
            <v>391064.22</v>
          </cell>
          <cell r="V18">
            <v>89204100</v>
          </cell>
          <cell r="W18">
            <v>89204100</v>
          </cell>
          <cell r="X18">
            <v>190492000</v>
          </cell>
          <cell r="Y18">
            <v>190492000</v>
          </cell>
          <cell r="Z18">
            <v>0</v>
          </cell>
          <cell r="AB18">
            <v>12000</v>
          </cell>
          <cell r="AC18">
            <v>0</v>
          </cell>
          <cell r="AD18">
            <v>1939000</v>
          </cell>
          <cell r="AE18">
            <v>1939000</v>
          </cell>
          <cell r="AF18">
            <v>0</v>
          </cell>
          <cell r="AH18">
            <v>558900</v>
          </cell>
          <cell r="AI18">
            <v>480478.59</v>
          </cell>
          <cell r="AJ18">
            <v>141600</v>
          </cell>
          <cell r="AK18">
            <v>141000</v>
          </cell>
          <cell r="AL18">
            <v>803600</v>
          </cell>
          <cell r="AM18">
            <v>688105.61</v>
          </cell>
        </row>
        <row r="19">
          <cell r="D19">
            <v>1700000</v>
          </cell>
          <cell r="E19">
            <v>1635645.57</v>
          </cell>
          <cell r="F19">
            <v>4936000</v>
          </cell>
          <cell r="G19">
            <v>4936000</v>
          </cell>
          <cell r="H19">
            <v>1718900</v>
          </cell>
          <cell r="I19">
            <v>1718870</v>
          </cell>
          <cell r="J19">
            <v>580900</v>
          </cell>
          <cell r="K19">
            <v>530000</v>
          </cell>
          <cell r="L19">
            <v>60400</v>
          </cell>
          <cell r="M19">
            <v>60300</v>
          </cell>
          <cell r="N19">
            <v>184900</v>
          </cell>
          <cell r="O19">
            <v>183800</v>
          </cell>
          <cell r="P19">
            <v>0</v>
          </cell>
          <cell r="R19">
            <v>1672200</v>
          </cell>
          <cell r="S19">
            <v>1672200</v>
          </cell>
          <cell r="T19">
            <v>409400</v>
          </cell>
          <cell r="U19">
            <v>409400</v>
          </cell>
          <cell r="V19">
            <v>30341800.000000004</v>
          </cell>
          <cell r="W19">
            <v>30341800</v>
          </cell>
          <cell r="X19">
            <v>131613000</v>
          </cell>
          <cell r="Y19">
            <v>131613000</v>
          </cell>
          <cell r="Z19">
            <v>0</v>
          </cell>
          <cell r="AB19">
            <v>14000</v>
          </cell>
          <cell r="AC19">
            <v>6500</v>
          </cell>
          <cell r="AD19">
            <v>2002300</v>
          </cell>
          <cell r="AE19">
            <v>2002300</v>
          </cell>
          <cell r="AF19">
            <v>0</v>
          </cell>
          <cell r="AH19">
            <v>564500</v>
          </cell>
          <cell r="AI19">
            <v>517000</v>
          </cell>
          <cell r="AJ19">
            <v>101539.99999999999</v>
          </cell>
          <cell r="AK19">
            <v>101400</v>
          </cell>
          <cell r="AL19">
            <v>697000</v>
          </cell>
          <cell r="AM19">
            <v>697000</v>
          </cell>
        </row>
        <row r="20">
          <cell r="D20">
            <v>3202000</v>
          </cell>
          <cell r="E20">
            <v>3088959.99</v>
          </cell>
          <cell r="F20">
            <v>14050000</v>
          </cell>
          <cell r="G20">
            <v>14050000</v>
          </cell>
          <cell r="H20">
            <v>2292200</v>
          </cell>
          <cell r="I20">
            <v>2292150</v>
          </cell>
          <cell r="J20">
            <v>998800</v>
          </cell>
          <cell r="K20">
            <v>998800</v>
          </cell>
          <cell r="L20">
            <v>30200.000000000004</v>
          </cell>
          <cell r="M20">
            <v>30000</v>
          </cell>
          <cell r="N20">
            <v>595000</v>
          </cell>
          <cell r="O20">
            <v>576000</v>
          </cell>
          <cell r="P20">
            <v>80300</v>
          </cell>
          <cell r="Q20">
            <v>58080</v>
          </cell>
          <cell r="R20">
            <v>4487300</v>
          </cell>
          <cell r="S20">
            <v>4443265.51</v>
          </cell>
          <cell r="T20">
            <v>409600</v>
          </cell>
          <cell r="U20">
            <v>409600</v>
          </cell>
          <cell r="V20">
            <v>67602300</v>
          </cell>
          <cell r="W20">
            <v>67602300</v>
          </cell>
          <cell r="X20">
            <v>315416000</v>
          </cell>
          <cell r="Y20">
            <v>315416000</v>
          </cell>
          <cell r="Z20">
            <v>0</v>
          </cell>
          <cell r="AB20">
            <v>11000</v>
          </cell>
          <cell r="AC20">
            <v>8960</v>
          </cell>
          <cell r="AD20">
            <v>1666000</v>
          </cell>
          <cell r="AE20">
            <v>1666000</v>
          </cell>
          <cell r="AF20">
            <v>0</v>
          </cell>
          <cell r="AH20">
            <v>537400</v>
          </cell>
          <cell r="AI20">
            <v>503942.19</v>
          </cell>
          <cell r="AJ20">
            <v>703900</v>
          </cell>
          <cell r="AK20">
            <v>603900</v>
          </cell>
          <cell r="AL20">
            <v>851600</v>
          </cell>
          <cell r="AM20">
            <v>833663.82</v>
          </cell>
        </row>
        <row r="21">
          <cell r="D21">
            <v>1413000</v>
          </cell>
          <cell r="E21">
            <v>1336003</v>
          </cell>
          <cell r="F21">
            <v>4730000</v>
          </cell>
          <cell r="G21">
            <v>4730000</v>
          </cell>
          <cell r="H21">
            <v>1471500</v>
          </cell>
          <cell r="I21">
            <v>1471500</v>
          </cell>
          <cell r="J21">
            <v>537900</v>
          </cell>
          <cell r="K21">
            <v>487472.09</v>
          </cell>
          <cell r="L21">
            <v>0</v>
          </cell>
          <cell r="M21">
            <v>0</v>
          </cell>
          <cell r="N21">
            <v>0</v>
          </cell>
          <cell r="O21">
            <v>0</v>
          </cell>
          <cell r="P21">
            <v>0</v>
          </cell>
          <cell r="R21">
            <v>1672200</v>
          </cell>
          <cell r="S21">
            <v>1512783.98</v>
          </cell>
          <cell r="T21">
            <v>417300</v>
          </cell>
          <cell r="U21">
            <v>417300</v>
          </cell>
          <cell r="V21">
            <v>32991400</v>
          </cell>
          <cell r="W21">
            <v>32991400</v>
          </cell>
          <cell r="X21">
            <v>117822000</v>
          </cell>
          <cell r="Y21">
            <v>117822000</v>
          </cell>
          <cell r="Z21">
            <v>0</v>
          </cell>
          <cell r="AB21">
            <v>2000</v>
          </cell>
          <cell r="AC21">
            <v>1000</v>
          </cell>
          <cell r="AD21">
            <v>1785000</v>
          </cell>
          <cell r="AE21">
            <v>1537055.77</v>
          </cell>
          <cell r="AF21">
            <v>0</v>
          </cell>
          <cell r="AH21">
            <v>569500</v>
          </cell>
          <cell r="AI21">
            <v>407343.5</v>
          </cell>
          <cell r="AJ21">
            <v>213500</v>
          </cell>
          <cell r="AK21">
            <v>212500</v>
          </cell>
          <cell r="AL21">
            <v>822800</v>
          </cell>
          <cell r="AM21">
            <v>688046.38</v>
          </cell>
        </row>
        <row r="22">
          <cell r="D22">
            <v>2200000</v>
          </cell>
          <cell r="E22">
            <v>2133632</v>
          </cell>
          <cell r="F22">
            <v>6945900</v>
          </cell>
          <cell r="G22">
            <v>6945900</v>
          </cell>
          <cell r="H22">
            <v>1992500</v>
          </cell>
          <cell r="I22">
            <v>1992500</v>
          </cell>
          <cell r="J22">
            <v>998800</v>
          </cell>
          <cell r="K22">
            <v>998800</v>
          </cell>
          <cell r="L22">
            <v>0</v>
          </cell>
          <cell r="M22">
            <v>0</v>
          </cell>
          <cell r="N22">
            <v>0</v>
          </cell>
          <cell r="P22">
            <v>0</v>
          </cell>
          <cell r="R22">
            <v>1672200</v>
          </cell>
          <cell r="S22">
            <v>1672200</v>
          </cell>
          <cell r="T22">
            <v>430200</v>
          </cell>
          <cell r="U22">
            <v>430200</v>
          </cell>
          <cell r="V22">
            <v>31057199.999999996</v>
          </cell>
          <cell r="W22">
            <v>31057200</v>
          </cell>
          <cell r="X22">
            <v>168643000</v>
          </cell>
          <cell r="Y22">
            <v>168643000</v>
          </cell>
          <cell r="Z22">
            <v>0</v>
          </cell>
          <cell r="AB22">
            <v>5500</v>
          </cell>
          <cell r="AC22">
            <v>2500</v>
          </cell>
          <cell r="AD22">
            <v>2393800</v>
          </cell>
          <cell r="AE22">
            <v>2393800</v>
          </cell>
          <cell r="AF22">
            <v>0</v>
          </cell>
          <cell r="AH22">
            <v>569700</v>
          </cell>
          <cell r="AI22">
            <v>569700</v>
          </cell>
          <cell r="AJ22">
            <v>289300</v>
          </cell>
          <cell r="AK22">
            <v>289300</v>
          </cell>
          <cell r="AL22">
            <v>749200</v>
          </cell>
          <cell r="AM22">
            <v>749200</v>
          </cell>
        </row>
        <row r="23">
          <cell r="D23">
            <v>1687000</v>
          </cell>
          <cell r="E23">
            <v>1647485</v>
          </cell>
          <cell r="F23">
            <v>18633600.000000004</v>
          </cell>
          <cell r="G23">
            <v>18633600</v>
          </cell>
          <cell r="H23">
            <v>3700299.9999999995</v>
          </cell>
          <cell r="I23">
            <v>3699530</v>
          </cell>
          <cell r="J23">
            <v>1052600</v>
          </cell>
          <cell r="K23">
            <v>1024081.8</v>
          </cell>
          <cell r="L23">
            <v>120600</v>
          </cell>
          <cell r="M23">
            <v>120000</v>
          </cell>
          <cell r="N23">
            <v>353800</v>
          </cell>
          <cell r="O23">
            <v>336000</v>
          </cell>
          <cell r="P23">
            <v>430500</v>
          </cell>
          <cell r="Q23">
            <v>413820</v>
          </cell>
          <cell r="R23">
            <v>3355000</v>
          </cell>
          <cell r="S23">
            <v>2843916.21</v>
          </cell>
          <cell r="T23">
            <v>417900</v>
          </cell>
          <cell r="U23">
            <v>407616.32</v>
          </cell>
          <cell r="V23">
            <v>73104200.000000015</v>
          </cell>
          <cell r="W23">
            <v>73104200</v>
          </cell>
          <cell r="X23">
            <v>213106000</v>
          </cell>
          <cell r="Y23">
            <v>213106000</v>
          </cell>
          <cell r="Z23">
            <v>1108000</v>
          </cell>
          <cell r="AA23">
            <v>684900</v>
          </cell>
          <cell r="AB23">
            <v>11000</v>
          </cell>
          <cell r="AC23">
            <v>9000</v>
          </cell>
          <cell r="AD23">
            <v>1741000</v>
          </cell>
          <cell r="AE23">
            <v>1741000</v>
          </cell>
          <cell r="AF23">
            <v>0</v>
          </cell>
          <cell r="AH23">
            <v>1132300</v>
          </cell>
          <cell r="AI23">
            <v>848527.51</v>
          </cell>
          <cell r="AJ23">
            <v>247300</v>
          </cell>
          <cell r="AK23">
            <v>247295</v>
          </cell>
          <cell r="AL23">
            <v>880400</v>
          </cell>
          <cell r="AM23">
            <v>863672.11</v>
          </cell>
        </row>
        <row r="24">
          <cell r="D24">
            <v>2130000</v>
          </cell>
          <cell r="E24">
            <v>1926115.28</v>
          </cell>
          <cell r="F24">
            <v>6141600</v>
          </cell>
          <cell r="G24">
            <v>6141600</v>
          </cell>
          <cell r="H24">
            <v>1166000</v>
          </cell>
          <cell r="I24">
            <v>1166000</v>
          </cell>
          <cell r="J24">
            <v>577900</v>
          </cell>
          <cell r="K24">
            <v>577900</v>
          </cell>
          <cell r="L24">
            <v>0</v>
          </cell>
          <cell r="M24">
            <v>0</v>
          </cell>
          <cell r="N24">
            <v>88500</v>
          </cell>
          <cell r="O24">
            <v>80400</v>
          </cell>
          <cell r="P24">
            <v>0</v>
          </cell>
          <cell r="R24">
            <v>1672200</v>
          </cell>
          <cell r="S24">
            <v>1672200</v>
          </cell>
          <cell r="T24">
            <v>418800</v>
          </cell>
          <cell r="U24">
            <v>418800</v>
          </cell>
          <cell r="V24">
            <v>21921600.000000004</v>
          </cell>
          <cell r="W24">
            <v>21921600</v>
          </cell>
          <cell r="X24">
            <v>126346000</v>
          </cell>
          <cell r="Y24">
            <v>126346000</v>
          </cell>
          <cell r="Z24">
            <v>0</v>
          </cell>
          <cell r="AB24">
            <v>4000</v>
          </cell>
          <cell r="AC24">
            <v>4000</v>
          </cell>
          <cell r="AD24">
            <v>1792000</v>
          </cell>
          <cell r="AE24">
            <v>1792000</v>
          </cell>
          <cell r="AF24">
            <v>0</v>
          </cell>
          <cell r="AH24">
            <v>542200</v>
          </cell>
          <cell r="AI24">
            <v>542200</v>
          </cell>
          <cell r="AJ24">
            <v>141600</v>
          </cell>
          <cell r="AK24">
            <v>141600</v>
          </cell>
          <cell r="AL24">
            <v>749200</v>
          </cell>
          <cell r="AM24">
            <v>749200</v>
          </cell>
        </row>
        <row r="25">
          <cell r="D25">
            <v>1350000</v>
          </cell>
          <cell r="E25">
            <v>1313378</v>
          </cell>
          <cell r="F25">
            <v>9808000</v>
          </cell>
          <cell r="G25">
            <v>9808000</v>
          </cell>
          <cell r="H25">
            <v>2892299.9999999995</v>
          </cell>
          <cell r="I25">
            <v>2892270</v>
          </cell>
          <cell r="J25">
            <v>1098800</v>
          </cell>
          <cell r="K25">
            <v>1098800</v>
          </cell>
          <cell r="L25">
            <v>60300</v>
          </cell>
          <cell r="M25">
            <v>60300</v>
          </cell>
          <cell r="N25">
            <v>48199.999999999985</v>
          </cell>
          <cell r="O25">
            <v>36514</v>
          </cell>
          <cell r="P25">
            <v>175100</v>
          </cell>
          <cell r="Q25">
            <v>175100</v>
          </cell>
          <cell r="R25">
            <v>2232800</v>
          </cell>
          <cell r="S25">
            <v>2232800</v>
          </cell>
          <cell r="T25">
            <v>410800</v>
          </cell>
          <cell r="U25">
            <v>410800</v>
          </cell>
          <cell r="V25">
            <v>48899899.999999993</v>
          </cell>
          <cell r="W25">
            <v>48899900</v>
          </cell>
          <cell r="X25">
            <v>171816000</v>
          </cell>
          <cell r="Y25">
            <v>171816000</v>
          </cell>
          <cell r="Z25">
            <v>0</v>
          </cell>
          <cell r="AB25">
            <v>10000</v>
          </cell>
          <cell r="AC25">
            <v>10000</v>
          </cell>
          <cell r="AD25">
            <v>2053000</v>
          </cell>
          <cell r="AE25">
            <v>2053000</v>
          </cell>
          <cell r="AF25">
            <v>0</v>
          </cell>
          <cell r="AH25">
            <v>679200</v>
          </cell>
          <cell r="AI25">
            <v>679200</v>
          </cell>
          <cell r="AJ25">
            <v>255800</v>
          </cell>
          <cell r="AK25">
            <v>255800</v>
          </cell>
          <cell r="AL25">
            <v>861200</v>
          </cell>
          <cell r="AM25">
            <v>861200</v>
          </cell>
        </row>
        <row r="26">
          <cell r="D26">
            <v>0</v>
          </cell>
          <cell r="F26">
            <v>27690400</v>
          </cell>
          <cell r="G26">
            <v>27690400</v>
          </cell>
          <cell r="H26">
            <v>4917400</v>
          </cell>
          <cell r="I26">
            <v>4917110</v>
          </cell>
          <cell r="J26">
            <v>1113000</v>
          </cell>
          <cell r="K26">
            <v>1113000</v>
          </cell>
          <cell r="L26">
            <v>301500</v>
          </cell>
          <cell r="M26">
            <v>301500</v>
          </cell>
          <cell r="N26">
            <v>852300</v>
          </cell>
          <cell r="O26">
            <v>769037</v>
          </cell>
          <cell r="P26">
            <v>218900</v>
          </cell>
          <cell r="Q26">
            <v>217800</v>
          </cell>
          <cell r="R26">
            <v>4476600</v>
          </cell>
          <cell r="S26">
            <v>4476600</v>
          </cell>
          <cell r="T26">
            <v>871000</v>
          </cell>
          <cell r="U26">
            <v>871000</v>
          </cell>
          <cell r="V26">
            <v>242059500</v>
          </cell>
          <cell r="W26">
            <v>242059500</v>
          </cell>
          <cell r="X26">
            <v>270087000</v>
          </cell>
          <cell r="Y26">
            <v>270087000</v>
          </cell>
          <cell r="Z26">
            <v>9828000</v>
          </cell>
          <cell r="AA26">
            <v>9828000</v>
          </cell>
          <cell r="AB26">
            <v>24500</v>
          </cell>
          <cell r="AC26">
            <v>3500</v>
          </cell>
          <cell r="AD26">
            <v>4003000</v>
          </cell>
          <cell r="AE26">
            <v>4003000</v>
          </cell>
          <cell r="AF26">
            <v>3000000</v>
          </cell>
          <cell r="AG26">
            <v>2881859.31</v>
          </cell>
          <cell r="AH26">
            <v>1160800</v>
          </cell>
          <cell r="AI26">
            <v>1160800</v>
          </cell>
          <cell r="AJ26">
            <v>953800</v>
          </cell>
          <cell r="AK26">
            <v>951423.92</v>
          </cell>
          <cell r="AL26">
            <v>0</v>
          </cell>
        </row>
        <row r="27">
          <cell r="D27">
            <v>22500</v>
          </cell>
          <cell r="E27">
            <v>14784</v>
          </cell>
          <cell r="F27">
            <v>138809100</v>
          </cell>
          <cell r="G27">
            <v>138809100</v>
          </cell>
          <cell r="H27">
            <v>19104200</v>
          </cell>
          <cell r="I27">
            <v>19103030</v>
          </cell>
          <cell r="J27">
            <v>5694000</v>
          </cell>
          <cell r="K27">
            <v>5677358.8600000003</v>
          </cell>
          <cell r="L27">
            <v>452300</v>
          </cell>
          <cell r="M27">
            <v>452300</v>
          </cell>
          <cell r="N27">
            <v>3658200</v>
          </cell>
          <cell r="O27">
            <v>3658200</v>
          </cell>
          <cell r="P27">
            <v>612900.00000000012</v>
          </cell>
          <cell r="Q27">
            <v>576440</v>
          </cell>
          <cell r="R27">
            <v>21652800</v>
          </cell>
          <cell r="S27">
            <v>21652800</v>
          </cell>
          <cell r="T27">
            <v>1076000</v>
          </cell>
          <cell r="U27">
            <v>1076000</v>
          </cell>
          <cell r="V27">
            <v>1285443900</v>
          </cell>
          <cell r="W27">
            <v>1285443900</v>
          </cell>
          <cell r="X27">
            <v>1556038900.0000002</v>
          </cell>
          <cell r="Y27">
            <v>1556038900</v>
          </cell>
          <cell r="Z27">
            <v>21664000</v>
          </cell>
          <cell r="AA27">
            <v>21664000</v>
          </cell>
          <cell r="AB27">
            <v>88000</v>
          </cell>
          <cell r="AC27">
            <v>0</v>
          </cell>
          <cell r="AD27">
            <v>8487900</v>
          </cell>
          <cell r="AE27">
            <v>8487281.3499999996</v>
          </cell>
          <cell r="AF27">
            <v>7000000</v>
          </cell>
          <cell r="AG27">
            <v>7000000</v>
          </cell>
          <cell r="AH27">
            <v>5360000</v>
          </cell>
          <cell r="AI27">
            <v>5355794.2</v>
          </cell>
          <cell r="AJ27">
            <v>6195000</v>
          </cell>
          <cell r="AK27">
            <v>6193840</v>
          </cell>
          <cell r="AL27">
            <v>0</v>
          </cell>
        </row>
      </sheetData>
      <sheetData sheetId="5"/>
      <sheetData sheetId="6">
        <row r="36">
          <cell r="B36">
            <v>1920470440.5</v>
          </cell>
          <cell r="AW36">
            <v>154918200</v>
          </cell>
          <cell r="AX36">
            <v>153822221.04000002</v>
          </cell>
        </row>
      </sheetData>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ые МБТ_Хранилище"/>
      <sheetName val="доля  иных   МБТ"/>
      <sheetName val="Финансовая  помощь  (план)"/>
      <sheetName val="Финансовая  помощь  (факт)"/>
      <sheetName val="Свод по районам и городам"/>
      <sheetName val="Расходы  без  учета  МБТ (план)"/>
      <sheetName val="Расходы  за  счет  МБТ  (план)"/>
      <sheetName val="Итого расходов по отраслям_план"/>
      <sheetName val="Расходы  по отраслям_точно_план"/>
      <sheetName val="Проект  бюджета"/>
      <sheetName val="Регулирование  МР  и  ГО"/>
      <sheetName val="Регулирование  БП"/>
      <sheetName val="Регулирование  КБ"/>
      <sheetName val="Доходы  МР  и  ГО  на  3  года"/>
      <sheetName val="Доходы  МР и  ГО  на  3  года_1"/>
      <sheetName val="Доходы  МР и  ГО  на 3 года_3 "/>
      <sheetName val="Расходы  МР  и  ГО  на  3  года"/>
      <sheetName val="Бюджет  МР  и  ГО"/>
      <sheetName val="Бюджет  поселений"/>
      <sheetName val="Консолидированный  бюджет  МО"/>
      <sheetName val="Приложен. по нормативам МР и ГО"/>
      <sheetName val="Приложение по нормативам_акцизы"/>
      <sheetName val="Прилож. по дотации_ФФПМР_план"/>
      <sheetName val="Прилож. по дотации_ФФПМР_факт "/>
      <sheetName val="Прил. дотации_ФФПМР_18-19_план"/>
      <sheetName val="Прил. дотации_ФФПМР_18-19_факт"/>
      <sheetName val="Прилож. по дотации_ФФПП_план"/>
      <sheetName val="Прилож. по дотации_ФФПП_факт"/>
      <sheetName val="Прил. по дотац._ФФПП_18-19_план"/>
      <sheetName val="Прил. по дотац._ФФПП_18-19_факт"/>
      <sheetName val="Дотация  из ФСМБ_МР  и  ГО_план"/>
      <sheetName val="Дотация  из  ФСМБ_МР и  ГО_факт"/>
      <sheetName val="Дотация  из  ФСМБ_БП_план"/>
      <sheetName val="Дотация  из  ФСМБ_БП_факт"/>
      <sheetName val="Прил. по субвенции_МР_ОФК_план"/>
      <sheetName val="вставка  в  закон"/>
      <sheetName val="Прил. по субвенции_МР_ОФК_факт"/>
      <sheetName val="Прилож. по субвении_БП_ОФК_план"/>
      <sheetName val="Прилож. по субвении_БП_ОФК_факт"/>
      <sheetName val="Прил. субвенц_МР_ОФК_18-19 план"/>
      <sheetName val="Прил. субвенц_МР_ОФК_18-19 факт"/>
      <sheetName val="План по субвенции_МР_2017-2019"/>
      <sheetName val="Прил. субвен_БП_ОФК_18-19 план"/>
      <sheetName val="Прил. субвен._БП_ОФК_18-19 факт"/>
      <sheetName val="Субвенция,  иные  МБТ_2017-2019"/>
      <sheetName val="Прил. по дотации на гранты_ 1"/>
      <sheetName val="Прил. по дотации на гранты_2"/>
      <sheetName val="Прил. по дотации на гранты_3"/>
      <sheetName val="Прил. по дотации на гранты_4"/>
      <sheetName val="Прил. по дотации на гранты_ 5"/>
      <sheetName val="Дотация  2017 - 2019"/>
      <sheetName val="Дотация  поселениям_2017 - 2019"/>
      <sheetName val="Дотация  из  ОБ_план"/>
      <sheetName val="Дотация  из  ОБ_факт"/>
      <sheetName val="Субвенция_план"/>
      <sheetName val="Субвенция_факт"/>
      <sheetName val="Субвенция  ВУС_Хранилище"/>
      <sheetName val="Субвенция  ВУС_для  ограничений"/>
      <sheetName val="Субсидия_2017-2019_план"/>
      <sheetName val="Субсидия_2017-2019_факт"/>
      <sheetName val="Субсидия  из  ФСР_факт"/>
      <sheetName val="Субсидия  из  ФСР_факт_2"/>
      <sheetName val="Субсидия  на  капвложения_факт"/>
      <sheetName val="Нераспределенная  субсидия"/>
      <sheetName val="Субсидия  на  культуру"/>
      <sheetName val="Иные межбюджетные трансферты"/>
      <sheetName val="Фонды 2017-2019_для закона_план"/>
      <sheetName val="Фонды 2017-2019_для закона_ (2)"/>
      <sheetName val="Фонды 2016-2019_для закона_факт"/>
      <sheetName val="МБТ  для  бюджета  для  граждан"/>
      <sheetName val="ПНО_2017-2019_план"/>
      <sheetName val="Факт  средств  из  ОБ_год "/>
      <sheetName val="Отклонение руб.коп. от тыс.руб."/>
      <sheetName val="Сводная  таблица"/>
      <sheetName val="Капвложения по отраслям_факт"/>
      <sheetName val="План  и  факт  по  разделам"/>
      <sheetName val="Субсидия  на  сельск. хозяйство"/>
      <sheetName val="Доходы  МР  и  ГО  на  3 года_2"/>
      <sheetName val="Субсидия  из  ОБ_план"/>
      <sheetName val="Субсидия  из  ОБ_факт"/>
      <sheetName val="Субвенция  всего_2017-2019"/>
      <sheetName val="иные МБТ (вручную) (3)"/>
      <sheetName val="Приложение по нормативам БП"/>
      <sheetName val="Прочие  безвозмезд. поступления"/>
      <sheetName val="иные МБТ_2  вариант"/>
      <sheetName val="иные МБТ_1  вариант"/>
      <sheetName val="иные МБТ"/>
    </sheetNames>
    <sheetDataSet>
      <sheetData sheetId="0"/>
      <sheetData sheetId="1">
        <row r="33">
          <cell r="C33">
            <v>-35102.676673999871</v>
          </cell>
        </row>
      </sheetData>
      <sheetData sheetId="2">
        <row r="11">
          <cell r="E11">
            <v>78906.600000000006</v>
          </cell>
        </row>
      </sheetData>
      <sheetData sheetId="3">
        <row r="11">
          <cell r="AU11">
            <v>1242.8</v>
          </cell>
        </row>
      </sheetData>
      <sheetData sheetId="4"/>
      <sheetData sheetId="5"/>
      <sheetData sheetId="6"/>
      <sheetData sheetId="7"/>
      <sheetData sheetId="8"/>
      <sheetData sheetId="9"/>
      <sheetData sheetId="10"/>
      <sheetData sheetId="11"/>
      <sheetData sheetId="12"/>
      <sheetData sheetId="13">
        <row r="7">
          <cell r="B7">
            <v>150485.5</v>
          </cell>
        </row>
      </sheetData>
      <sheetData sheetId="14">
        <row r="7">
          <cell r="B7">
            <v>107215.7</v>
          </cell>
        </row>
      </sheetData>
      <sheetData sheetId="15"/>
      <sheetData sheetId="16">
        <row r="7">
          <cell r="B7">
            <v>142905.9</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6">
          <cell r="C16">
            <v>0</v>
          </cell>
        </row>
      </sheetData>
      <sheetData sheetId="35"/>
      <sheetData sheetId="36">
        <row r="16">
          <cell r="C16">
            <v>0</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9">
          <cell r="AC9">
            <v>250000</v>
          </cell>
        </row>
      </sheetData>
      <sheetData sheetId="54"/>
      <sheetData sheetId="55"/>
      <sheetData sheetId="56"/>
      <sheetData sheetId="57"/>
      <sheetData sheetId="58"/>
      <sheetData sheetId="59"/>
      <sheetData sheetId="60">
        <row r="10">
          <cell r="C10">
            <v>57369955.849999994</v>
          </cell>
        </row>
      </sheetData>
      <sheetData sheetId="61">
        <row r="10">
          <cell r="P10">
            <v>13595000</v>
          </cell>
        </row>
      </sheetData>
      <sheetData sheetId="62"/>
      <sheetData sheetId="63"/>
      <sheetData sheetId="64"/>
      <sheetData sheetId="65">
        <row r="10">
          <cell r="B10">
            <v>0</v>
          </cell>
        </row>
      </sheetData>
      <sheetData sheetId="66"/>
      <sheetData sheetId="67"/>
      <sheetData sheetId="68"/>
      <sheetData sheetId="69"/>
      <sheetData sheetId="70"/>
      <sheetData sheetId="71">
        <row r="4">
          <cell r="D4" t="str">
            <v>ПО  СОСТОЯНИЮ  НА  1  ЯНВАРЯ  2018  ГОДА</v>
          </cell>
        </row>
      </sheetData>
      <sheetData sheetId="72"/>
      <sheetData sheetId="73">
        <row r="34">
          <cell r="D34">
            <v>2763793082</v>
          </cell>
          <cell r="H34">
            <v>8527116610</v>
          </cell>
          <cell r="I34">
            <v>8517117051.7599993</v>
          </cell>
        </row>
      </sheetData>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47"/>
  <sheetViews>
    <sheetView tabSelected="1" topLeftCell="A10" zoomScale="60" zoomScaleNormal="60" zoomScaleSheetLayoutView="50" workbookViewId="0">
      <pane xSplit="8" ySplit="4" topLeftCell="I33" activePane="bottomRight" state="frozen"/>
      <selection activeCell="A10" sqref="A10"/>
      <selection pane="topRight" activeCell="I10" sqref="I10"/>
      <selection pane="bottomLeft" activeCell="A14" sqref="A14"/>
      <selection pane="bottomRight" activeCell="J34" sqref="J34"/>
    </sheetView>
  </sheetViews>
  <sheetFormatPr defaultColWidth="9.140625" defaultRowHeight="12.75" x14ac:dyDescent="0.2"/>
  <cols>
    <col min="1" max="1" width="25.85546875" style="81" customWidth="1"/>
    <col min="2" max="2" width="18.5703125" style="81" bestFit="1" customWidth="1"/>
    <col min="3" max="3" width="18.5703125" style="81" hidden="1" customWidth="1"/>
    <col min="4" max="6" width="17.42578125" style="81" hidden="1" customWidth="1"/>
    <col min="7" max="7" width="19" style="81" bestFit="1" customWidth="1"/>
    <col min="8" max="8" width="15.5703125" style="81" customWidth="1"/>
    <col min="9" max="9" width="17.140625" style="81" customWidth="1"/>
    <col min="10" max="11" width="16.42578125" style="81" customWidth="1"/>
    <col min="12" max="12" width="16" style="81" customWidth="1"/>
    <col min="13" max="13" width="18.42578125" style="81" customWidth="1"/>
    <col min="14" max="14" width="17.140625" style="81" customWidth="1"/>
    <col min="15" max="17" width="16.42578125" style="81" customWidth="1"/>
    <col min="18" max="20" width="16" style="81" customWidth="1"/>
    <col min="21" max="21" width="19.140625" style="81" customWidth="1"/>
    <col min="22" max="22" width="16.5703125" style="81" customWidth="1"/>
    <col min="23" max="23" width="15.85546875" style="81" customWidth="1"/>
    <col min="24" max="24" width="18.42578125" style="81" customWidth="1"/>
    <col min="25" max="25" width="18.28515625" style="81" customWidth="1"/>
    <col min="26" max="32" width="15.85546875" style="81" customWidth="1"/>
    <col min="33" max="33" width="15.5703125" style="81" customWidth="1"/>
    <col min="34" max="34" width="15" style="81" customWidth="1"/>
    <col min="35" max="35" width="17" style="81" customWidth="1"/>
    <col min="36" max="36" width="17.42578125" style="81" bestFit="1" customWidth="1"/>
    <col min="37" max="37" width="17" style="81" customWidth="1"/>
    <col min="38" max="38" width="18.42578125" style="81" customWidth="1"/>
    <col min="39" max="47" width="16.5703125" style="81" customWidth="1"/>
    <col min="48" max="50" width="15.85546875" style="81" customWidth="1"/>
    <col min="51" max="52" width="18" style="81" customWidth="1"/>
    <col min="53" max="53" width="14.42578125" style="81" customWidth="1"/>
    <col min="54" max="55" width="18.140625" style="81" customWidth="1"/>
    <col min="56" max="56" width="16" style="81" customWidth="1"/>
    <col min="57" max="57" width="17.42578125" style="81" customWidth="1"/>
    <col min="58" max="58" width="16.140625" style="81" customWidth="1"/>
    <col min="59" max="62" width="17.85546875" style="81" customWidth="1"/>
    <col min="63" max="65" width="17.42578125" style="81" customWidth="1"/>
    <col min="66" max="66" width="16.140625" style="81" customWidth="1"/>
    <col min="67" max="67" width="16.85546875" style="81" customWidth="1"/>
    <col min="68" max="68" width="16" style="81" customWidth="1"/>
    <col min="69" max="69" width="15.85546875" style="81" customWidth="1"/>
    <col min="70" max="70" width="17" style="81" customWidth="1"/>
    <col min="71" max="71" width="17.42578125" style="81" customWidth="1"/>
    <col min="72" max="72" width="17.140625" style="81" customWidth="1"/>
    <col min="73" max="73" width="16.42578125" style="81" customWidth="1"/>
    <col min="74" max="74" width="17.140625" style="81" customWidth="1"/>
    <col min="75" max="80" width="16" style="81" customWidth="1"/>
    <col min="81" max="86" width="16.42578125" style="81" customWidth="1"/>
    <col min="87" max="87" width="19.42578125" style="81" customWidth="1"/>
    <col min="88" max="88" width="16.85546875" style="81" customWidth="1"/>
    <col min="89" max="92" width="16" style="81" customWidth="1"/>
    <col min="93" max="98" width="17.42578125" style="81" customWidth="1"/>
    <col min="99" max="104" width="16" style="81" customWidth="1"/>
    <col min="105" max="106" width="17.42578125" style="81" customWidth="1"/>
    <col min="107" max="107" width="16" style="81" customWidth="1"/>
    <col min="108" max="110" width="15.5703125" style="81" customWidth="1"/>
    <col min="111" max="111" width="17.5703125" style="81" customWidth="1"/>
    <col min="112" max="112" width="16" style="81" customWidth="1"/>
    <col min="113" max="113" width="16.5703125" style="81" customWidth="1"/>
    <col min="114" max="114" width="17.42578125" style="81" customWidth="1"/>
    <col min="115" max="115" width="18" style="81" customWidth="1"/>
    <col min="116" max="116" width="15.5703125" style="81" customWidth="1"/>
    <col min="117" max="125" width="15.42578125" style="81" customWidth="1"/>
    <col min="126" max="126" width="14.42578125" style="81" customWidth="1"/>
    <col min="127" max="127" width="14.5703125" style="81" customWidth="1"/>
    <col min="128" max="128" width="15.5703125" style="81" customWidth="1"/>
    <col min="129" max="16384" width="9.140625" style="81"/>
  </cols>
  <sheetData>
    <row r="1" spans="1:196" ht="15" x14ac:dyDescent="0.25">
      <c r="A1" s="1"/>
      <c r="B1" s="1"/>
      <c r="C1" s="1"/>
      <c r="D1" s="1"/>
      <c r="E1" s="1"/>
      <c r="F1" s="1"/>
      <c r="G1" s="1"/>
      <c r="H1" s="1"/>
    </row>
    <row r="2" spans="1:196" ht="18" x14ac:dyDescent="0.25">
      <c r="I2" s="82"/>
      <c r="K2" s="82"/>
      <c r="L2" s="2" t="s">
        <v>0</v>
      </c>
      <c r="M2" s="3"/>
      <c r="N2" s="3"/>
      <c r="O2" s="82"/>
      <c r="P2" s="82"/>
      <c r="Q2" s="82"/>
      <c r="R2" s="3"/>
      <c r="S2" s="3"/>
      <c r="T2" s="3"/>
      <c r="U2" s="3"/>
      <c r="V2" s="3"/>
      <c r="W2" s="3"/>
      <c r="X2" s="3"/>
      <c r="Y2" s="3"/>
      <c r="Z2" s="3"/>
      <c r="AA2" s="3"/>
      <c r="AB2" s="3"/>
      <c r="AC2" s="3"/>
      <c r="AD2" s="3"/>
      <c r="AE2" s="3"/>
      <c r="AF2" s="3"/>
      <c r="AG2" s="82"/>
      <c r="AH2" s="82"/>
      <c r="AI2" s="82"/>
      <c r="AJ2" s="3"/>
      <c r="AK2" s="3"/>
      <c r="AL2" s="3"/>
      <c r="AM2" s="82"/>
      <c r="AN2" s="82"/>
      <c r="AO2" s="82"/>
      <c r="AP2" s="82"/>
      <c r="AQ2" s="82"/>
      <c r="AR2" s="82"/>
      <c r="AS2" s="82"/>
      <c r="AT2" s="82"/>
      <c r="AU2" s="82"/>
      <c r="AV2" s="3"/>
      <c r="AW2" s="3"/>
      <c r="AX2" s="3"/>
      <c r="AY2" s="82"/>
      <c r="AZ2" s="82"/>
      <c r="BA2" s="82"/>
      <c r="BB2" s="82"/>
      <c r="BC2" s="82"/>
      <c r="BD2" s="82"/>
      <c r="BE2" s="3"/>
      <c r="BF2" s="3"/>
      <c r="BG2" s="3"/>
      <c r="BH2" s="3"/>
      <c r="BI2" s="3"/>
      <c r="BJ2" s="3"/>
      <c r="BK2" s="82"/>
      <c r="BL2" s="82"/>
      <c r="BM2" s="82"/>
      <c r="BN2" s="3"/>
      <c r="BO2" s="3"/>
      <c r="BP2" s="3"/>
      <c r="BQ2" s="82"/>
      <c r="BR2" s="82"/>
      <c r="BS2" s="82"/>
      <c r="BT2" s="3"/>
      <c r="BU2" s="3"/>
      <c r="BV2" s="3"/>
      <c r="BW2" s="3"/>
      <c r="BX2" s="3"/>
      <c r="BY2" s="3"/>
      <c r="BZ2" s="3"/>
      <c r="CA2" s="3"/>
      <c r="CB2" s="3"/>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row>
    <row r="3" spans="1:196" ht="18" x14ac:dyDescent="0.25">
      <c r="I3" s="82"/>
      <c r="J3" s="82"/>
      <c r="K3" s="82"/>
      <c r="N3" s="83" t="str">
        <f>'[2]Годовые  поправки  по МБТ_всего'!A3</f>
        <v>ПО  СОСТОЯНИЮ  НА  1  ЯНВАРЯ  2018  ГОДА</v>
      </c>
      <c r="O3" s="82"/>
      <c r="P3" s="82"/>
      <c r="Q3" s="82"/>
      <c r="R3" s="3"/>
      <c r="S3" s="3"/>
      <c r="T3" s="3"/>
      <c r="U3" s="3"/>
      <c r="V3" s="3"/>
      <c r="W3" s="3"/>
      <c r="X3" s="3"/>
      <c r="Y3" s="3"/>
      <c r="Z3" s="3"/>
      <c r="AA3" s="3"/>
      <c r="AB3" s="3"/>
      <c r="AC3" s="3"/>
      <c r="AD3" s="3"/>
      <c r="AE3" s="3"/>
      <c r="AF3" s="3"/>
      <c r="AG3" s="82"/>
      <c r="AH3" s="82"/>
      <c r="AI3" s="82"/>
      <c r="AJ3" s="3"/>
      <c r="AK3" s="3"/>
      <c r="AL3" s="3"/>
      <c r="AM3" s="82"/>
      <c r="AN3" s="82"/>
      <c r="AO3" s="82"/>
      <c r="AP3" s="82"/>
      <c r="AQ3" s="82"/>
      <c r="AR3" s="82"/>
      <c r="AS3" s="82"/>
      <c r="AT3" s="82"/>
      <c r="AU3" s="82"/>
      <c r="AV3" s="3"/>
      <c r="AW3" s="3"/>
      <c r="AX3" s="3"/>
      <c r="AY3" s="82"/>
      <c r="AZ3" s="82"/>
      <c r="BA3" s="82"/>
      <c r="BB3" s="82"/>
      <c r="BC3" s="82"/>
      <c r="BD3" s="82"/>
      <c r="BE3" s="3"/>
      <c r="BF3" s="3"/>
      <c r="BG3" s="3"/>
      <c r="BH3" s="3"/>
      <c r="BI3" s="3"/>
      <c r="BJ3" s="3"/>
      <c r="BK3" s="84"/>
      <c r="BL3" s="84"/>
      <c r="BM3" s="84"/>
      <c r="BN3" s="3"/>
      <c r="BO3" s="3"/>
      <c r="BP3" s="3"/>
      <c r="BQ3" s="82"/>
      <c r="BR3" s="82"/>
      <c r="BT3" s="3"/>
      <c r="BU3" s="3"/>
      <c r="BV3" s="3"/>
      <c r="BW3" s="3"/>
      <c r="BX3" s="3"/>
      <c r="BY3" s="3"/>
      <c r="BZ3" s="3"/>
      <c r="CA3" s="3"/>
      <c r="CB3" s="3"/>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row>
    <row r="4" spans="1:196" ht="18" x14ac:dyDescent="0.25">
      <c r="I4" s="82"/>
      <c r="J4" s="82"/>
      <c r="K4" s="82"/>
      <c r="L4" s="3"/>
      <c r="M4" s="3"/>
      <c r="N4" s="3"/>
      <c r="O4" s="82"/>
      <c r="P4" s="82"/>
      <c r="Q4" s="82"/>
      <c r="R4" s="3"/>
      <c r="S4" s="3"/>
      <c r="T4" s="3"/>
      <c r="U4" s="3"/>
      <c r="V4" s="3"/>
      <c r="W4" s="3"/>
      <c r="X4" s="3"/>
      <c r="Y4" s="3"/>
      <c r="Z4" s="3"/>
      <c r="AA4" s="3"/>
      <c r="AB4" s="3"/>
      <c r="AC4" s="3"/>
      <c r="AD4" s="3"/>
      <c r="AE4" s="3"/>
      <c r="AF4" s="3"/>
      <c r="AG4" s="82"/>
      <c r="AH4" s="82"/>
      <c r="AI4" s="82"/>
      <c r="AJ4" s="3"/>
      <c r="AK4" s="3"/>
      <c r="AL4" s="3"/>
      <c r="AM4" s="82"/>
      <c r="AN4" s="82"/>
      <c r="AO4" s="82"/>
      <c r="AP4" s="82"/>
      <c r="AQ4" s="82"/>
      <c r="AR4" s="82"/>
      <c r="AS4" s="82"/>
      <c r="AT4" s="82"/>
      <c r="AU4" s="82"/>
      <c r="AV4" s="3"/>
      <c r="AW4" s="3"/>
      <c r="AX4" s="3"/>
      <c r="AY4" s="82"/>
      <c r="AZ4" s="82"/>
      <c r="BA4" s="82"/>
      <c r="BB4" s="82"/>
      <c r="BC4" s="82"/>
      <c r="BD4" s="82"/>
      <c r="BE4" s="3"/>
      <c r="BF4" s="3"/>
      <c r="BG4" s="3"/>
      <c r="BH4" s="3"/>
      <c r="BI4" s="3"/>
      <c r="BJ4" s="3"/>
      <c r="BK4" s="82"/>
      <c r="BL4" s="82"/>
      <c r="BM4" s="82"/>
      <c r="BN4" s="3"/>
      <c r="BO4" s="3"/>
      <c r="BP4" s="3"/>
      <c r="BQ4" s="82"/>
      <c r="BR4" s="82"/>
      <c r="BS4" s="82"/>
      <c r="BT4" s="3"/>
      <c r="BU4" s="3"/>
      <c r="BV4" s="3"/>
      <c r="BW4" s="3"/>
      <c r="BX4" s="3"/>
      <c r="BY4" s="3"/>
      <c r="BZ4" s="3"/>
      <c r="CA4" s="3"/>
      <c r="CB4" s="3"/>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row>
    <row r="5" spans="1:196" s="4" customFormat="1" ht="16.5" thickBot="1" x14ac:dyDescent="0.3">
      <c r="I5" s="5"/>
      <c r="J5" s="5"/>
      <c r="K5" s="5"/>
      <c r="L5" s="6"/>
      <c r="M5" s="6"/>
      <c r="N5" s="6"/>
      <c r="O5" s="5"/>
      <c r="P5" s="5"/>
      <c r="Q5" s="5"/>
      <c r="R5" s="6"/>
      <c r="S5" s="6"/>
      <c r="T5" s="6"/>
      <c r="U5" s="6"/>
      <c r="V5" s="6"/>
      <c r="W5" s="6"/>
      <c r="X5" s="6"/>
      <c r="Y5" s="6"/>
      <c r="Z5" s="6"/>
      <c r="AA5" s="6"/>
      <c r="AB5" s="6"/>
      <c r="AC5" s="6"/>
      <c r="AD5" s="6"/>
      <c r="AE5" s="6"/>
      <c r="AF5" s="6"/>
      <c r="AG5" s="5"/>
      <c r="AI5" s="5"/>
      <c r="AJ5" s="6"/>
      <c r="AK5" s="6"/>
      <c r="AL5" s="6"/>
      <c r="AM5" s="5"/>
      <c r="AN5" s="5"/>
      <c r="AO5" s="5"/>
      <c r="AP5" s="5"/>
      <c r="AQ5" s="5"/>
      <c r="AR5" s="5"/>
      <c r="AS5" s="5"/>
      <c r="AT5" s="5"/>
      <c r="AU5" s="5"/>
      <c r="AV5" s="6"/>
      <c r="AW5" s="6"/>
      <c r="AX5" s="6"/>
      <c r="AY5" s="5"/>
      <c r="AZ5" s="5"/>
      <c r="BA5" s="5"/>
      <c r="BB5" s="5"/>
      <c r="BC5" s="5"/>
      <c r="BD5" s="5"/>
      <c r="BE5" s="6"/>
      <c r="BF5" s="6"/>
      <c r="BG5" s="6"/>
      <c r="BH5" s="6"/>
      <c r="BI5" s="6"/>
      <c r="BJ5" s="6"/>
      <c r="BK5" s="7"/>
      <c r="BL5" s="7"/>
      <c r="BM5" s="7"/>
      <c r="BN5" s="6"/>
      <c r="BP5" s="6"/>
      <c r="BQ5" s="7"/>
      <c r="BR5" s="7"/>
      <c r="BS5" s="7"/>
      <c r="BU5" s="6"/>
      <c r="BV5" s="6"/>
      <c r="BW5" s="6"/>
      <c r="BX5" s="6"/>
      <c r="BY5" s="6"/>
      <c r="BZ5" s="6"/>
      <c r="CA5" s="6"/>
      <c r="CB5" s="6"/>
      <c r="CC5" s="8" t="s">
        <v>1</v>
      </c>
      <c r="CD5" s="5"/>
      <c r="CE5" s="5"/>
      <c r="CF5" s="5"/>
      <c r="CG5" s="5"/>
      <c r="CH5" s="5"/>
      <c r="CI5" s="5"/>
      <c r="CK5" s="5"/>
      <c r="CL5" s="5"/>
      <c r="CM5" s="5"/>
      <c r="CN5" s="5"/>
      <c r="CO5" s="7"/>
      <c r="CP5" s="7"/>
      <c r="CQ5" s="7"/>
      <c r="CR5" s="7"/>
      <c r="CS5" s="7"/>
      <c r="CT5" s="7"/>
      <c r="CU5" s="5"/>
      <c r="CV5" s="5"/>
      <c r="CW5" s="5"/>
      <c r="CX5" s="5"/>
      <c r="CY5" s="5"/>
      <c r="CZ5" s="5"/>
      <c r="DC5" s="5"/>
      <c r="DD5" s="5"/>
      <c r="DE5" s="5"/>
      <c r="DF5" s="5"/>
      <c r="DG5" s="5"/>
      <c r="DI5" s="5"/>
      <c r="DJ5" s="5"/>
      <c r="DK5" s="5"/>
      <c r="DL5" s="5"/>
      <c r="DM5" s="5"/>
      <c r="DN5" s="5"/>
      <c r="DO5" s="5"/>
      <c r="DP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row>
    <row r="6" spans="1:196" s="4" customFormat="1" ht="18.75" customHeight="1" thickBot="1" x14ac:dyDescent="0.3">
      <c r="A6" s="157" t="s">
        <v>2</v>
      </c>
      <c r="B6" s="116" t="s">
        <v>3</v>
      </c>
      <c r="C6" s="117"/>
      <c r="D6" s="117"/>
      <c r="E6" s="117"/>
      <c r="F6" s="117"/>
      <c r="G6" s="117"/>
      <c r="H6" s="117"/>
      <c r="I6" s="9"/>
      <c r="J6" s="10"/>
      <c r="K6" s="10"/>
      <c r="L6" s="10"/>
      <c r="M6" s="10"/>
      <c r="N6" s="10"/>
      <c r="O6" s="10"/>
      <c r="P6" s="10"/>
      <c r="Q6" s="10"/>
      <c r="R6" s="11" t="s">
        <v>4</v>
      </c>
      <c r="S6" s="12"/>
      <c r="T6" s="12"/>
      <c r="U6" s="12"/>
      <c r="V6" s="12"/>
      <c r="W6" s="12"/>
      <c r="X6" s="12"/>
      <c r="Y6" s="12"/>
      <c r="Z6" s="12"/>
      <c r="AA6" s="12"/>
      <c r="AB6" s="13"/>
      <c r="AC6" s="13"/>
      <c r="AD6" s="13"/>
      <c r="AE6" s="13"/>
      <c r="AF6" s="13"/>
      <c r="AG6" s="13"/>
      <c r="AH6" s="13"/>
      <c r="AI6" s="13"/>
      <c r="AJ6" s="13"/>
      <c r="AK6" s="13"/>
      <c r="AL6" s="13"/>
      <c r="AM6" s="13"/>
      <c r="AN6" s="13"/>
      <c r="AO6" s="13"/>
      <c r="AP6" s="13"/>
      <c r="AQ6" s="13"/>
      <c r="AR6" s="13"/>
      <c r="AS6" s="10"/>
      <c r="AT6" s="10"/>
      <c r="AU6" s="10"/>
      <c r="AV6" s="10"/>
      <c r="AW6" s="10"/>
      <c r="AX6" s="10"/>
      <c r="AY6" s="14"/>
      <c r="AZ6" s="14"/>
      <c r="BA6" s="14"/>
      <c r="BB6" s="14"/>
      <c r="BC6" s="14"/>
      <c r="BD6" s="14"/>
      <c r="BE6" s="15"/>
      <c r="BF6" s="15"/>
      <c r="BG6" s="15"/>
      <c r="BH6" s="15"/>
      <c r="BI6" s="15"/>
      <c r="BJ6" s="15"/>
      <c r="BK6" s="12"/>
      <c r="BL6" s="12"/>
      <c r="BM6" s="12"/>
      <c r="BN6" s="10"/>
      <c r="BO6" s="10"/>
      <c r="BP6" s="10"/>
      <c r="BQ6" s="10"/>
      <c r="BR6" s="10"/>
      <c r="BS6" s="10"/>
      <c r="BT6" s="10"/>
      <c r="BU6" s="10"/>
      <c r="BV6" s="10"/>
      <c r="BW6" s="16"/>
      <c r="BX6" s="17"/>
      <c r="BY6" s="16"/>
      <c r="BZ6" s="16"/>
      <c r="CA6" s="16"/>
      <c r="CB6" s="16"/>
      <c r="CC6" s="10"/>
      <c r="CD6" s="10"/>
      <c r="CE6" s="18"/>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row>
    <row r="7" spans="1:196" s="22" customFormat="1" ht="122.1" customHeight="1" thickBot="1" x14ac:dyDescent="0.25">
      <c r="A7" s="158"/>
      <c r="B7" s="128"/>
      <c r="C7" s="129"/>
      <c r="D7" s="129"/>
      <c r="E7" s="129"/>
      <c r="F7" s="129"/>
      <c r="G7" s="129"/>
      <c r="H7" s="130"/>
      <c r="I7" s="140" t="s">
        <v>5</v>
      </c>
      <c r="J7" s="141"/>
      <c r="K7" s="141"/>
      <c r="L7" s="141"/>
      <c r="M7" s="141"/>
      <c r="N7" s="141"/>
      <c r="O7" s="141"/>
      <c r="P7" s="141"/>
      <c r="Q7" s="141"/>
      <c r="R7" s="141"/>
      <c r="S7" s="141"/>
      <c r="T7" s="141"/>
      <c r="U7" s="141"/>
      <c r="V7" s="141"/>
      <c r="W7" s="141"/>
      <c r="X7" s="141"/>
      <c r="Y7" s="141"/>
      <c r="Z7" s="141"/>
      <c r="AA7" s="19"/>
      <c r="AB7" s="19"/>
      <c r="AC7" s="19"/>
      <c r="AD7" s="85"/>
      <c r="AE7" s="85"/>
      <c r="AF7" s="85"/>
      <c r="AG7" s="19"/>
      <c r="AH7" s="19"/>
      <c r="AI7" s="19"/>
      <c r="AJ7" s="19"/>
      <c r="AK7" s="19"/>
      <c r="AL7" s="19"/>
      <c r="AM7" s="19"/>
      <c r="AN7" s="19"/>
      <c r="AO7" s="19"/>
      <c r="AP7" s="19"/>
      <c r="AQ7" s="19"/>
      <c r="AR7" s="19"/>
      <c r="AS7" s="19"/>
      <c r="AT7" s="19"/>
      <c r="AU7" s="20"/>
      <c r="AV7" s="140" t="s">
        <v>6</v>
      </c>
      <c r="AW7" s="141"/>
      <c r="AX7" s="141"/>
      <c r="AY7" s="137" t="s">
        <v>7</v>
      </c>
      <c r="AZ7" s="138"/>
      <c r="BA7" s="138"/>
      <c r="BB7" s="138"/>
      <c r="BC7" s="138"/>
      <c r="BD7" s="138"/>
      <c r="BE7" s="138"/>
      <c r="BF7" s="138"/>
      <c r="BG7" s="138"/>
      <c r="BH7" s="138"/>
      <c r="BI7" s="138"/>
      <c r="BJ7" s="139"/>
      <c r="BK7" s="141" t="s">
        <v>8</v>
      </c>
      <c r="BL7" s="141"/>
      <c r="BM7" s="142"/>
      <c r="BN7" s="140" t="s">
        <v>9</v>
      </c>
      <c r="BO7" s="141"/>
      <c r="BP7" s="142"/>
      <c r="BQ7" s="140" t="s">
        <v>10</v>
      </c>
      <c r="BR7" s="141"/>
      <c r="BS7" s="142"/>
      <c r="BT7" s="140" t="s">
        <v>11</v>
      </c>
      <c r="BU7" s="141"/>
      <c r="BV7" s="142"/>
      <c r="BW7" s="137" t="s">
        <v>12</v>
      </c>
      <c r="BX7" s="138"/>
      <c r="BY7" s="138"/>
      <c r="BZ7" s="138"/>
      <c r="CA7" s="138"/>
      <c r="CB7" s="138"/>
      <c r="CC7" s="138"/>
      <c r="CD7" s="138"/>
      <c r="CE7" s="139"/>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row>
    <row r="8" spans="1:196" s="22" customFormat="1" ht="68.45" customHeight="1" thickBot="1" x14ac:dyDescent="0.25">
      <c r="A8" s="158"/>
      <c r="B8" s="128"/>
      <c r="C8" s="129"/>
      <c r="D8" s="129"/>
      <c r="E8" s="129"/>
      <c r="F8" s="129"/>
      <c r="G8" s="129"/>
      <c r="H8" s="130"/>
      <c r="I8" s="140" t="s">
        <v>13</v>
      </c>
      <c r="J8" s="155"/>
      <c r="K8" s="155"/>
      <c r="L8" s="155"/>
      <c r="M8" s="155"/>
      <c r="N8" s="155"/>
      <c r="O8" s="155"/>
      <c r="P8" s="155"/>
      <c r="Q8" s="155"/>
      <c r="R8" s="155"/>
      <c r="S8" s="155"/>
      <c r="T8" s="156"/>
      <c r="U8" s="140" t="s">
        <v>14</v>
      </c>
      <c r="V8" s="141"/>
      <c r="W8" s="141"/>
      <c r="X8" s="141"/>
      <c r="Y8" s="141"/>
      <c r="Z8" s="141"/>
      <c r="AA8" s="19"/>
      <c r="AB8" s="19"/>
      <c r="AC8" s="19"/>
      <c r="AD8" s="19"/>
      <c r="AE8" s="19"/>
      <c r="AF8" s="20"/>
      <c r="AG8" s="140" t="s">
        <v>15</v>
      </c>
      <c r="AH8" s="141"/>
      <c r="AI8" s="142"/>
      <c r="AJ8" s="140" t="s">
        <v>16</v>
      </c>
      <c r="AK8" s="141"/>
      <c r="AL8" s="141"/>
      <c r="AM8" s="141"/>
      <c r="AN8" s="141"/>
      <c r="AO8" s="141"/>
      <c r="AP8" s="141"/>
      <c r="AQ8" s="141"/>
      <c r="AR8" s="141"/>
      <c r="AS8" s="141"/>
      <c r="AT8" s="141"/>
      <c r="AU8" s="142"/>
      <c r="AV8" s="146" t="s">
        <v>17</v>
      </c>
      <c r="AW8" s="147"/>
      <c r="AX8" s="148"/>
      <c r="AY8" s="137" t="s">
        <v>18</v>
      </c>
      <c r="AZ8" s="138"/>
      <c r="BA8" s="138"/>
      <c r="BB8" s="138"/>
      <c r="BC8" s="138"/>
      <c r="BD8" s="138"/>
      <c r="BE8" s="138"/>
      <c r="BF8" s="138"/>
      <c r="BG8" s="138"/>
      <c r="BH8" s="138"/>
      <c r="BI8" s="138"/>
      <c r="BJ8" s="139"/>
      <c r="BK8" s="146" t="s">
        <v>19</v>
      </c>
      <c r="BL8" s="147"/>
      <c r="BM8" s="148"/>
      <c r="BN8" s="146" t="s">
        <v>20</v>
      </c>
      <c r="BO8" s="147"/>
      <c r="BP8" s="148"/>
      <c r="BQ8" s="140" t="s">
        <v>21</v>
      </c>
      <c r="BR8" s="141"/>
      <c r="BS8" s="142"/>
      <c r="BT8" s="140" t="s">
        <v>22</v>
      </c>
      <c r="BU8" s="141"/>
      <c r="BV8" s="142"/>
      <c r="BW8" s="149" t="s">
        <v>23</v>
      </c>
      <c r="BX8" s="150"/>
      <c r="BY8" s="151"/>
      <c r="BZ8" s="149" t="s">
        <v>24</v>
      </c>
      <c r="CA8" s="150"/>
      <c r="CB8" s="150"/>
      <c r="CC8" s="150"/>
      <c r="CD8" s="150"/>
      <c r="CE8" s="15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row>
    <row r="9" spans="1:196" s="22" customFormat="1" ht="119.45" customHeight="1" thickBot="1" x14ac:dyDescent="0.25">
      <c r="A9" s="158"/>
      <c r="B9" s="128"/>
      <c r="C9" s="129"/>
      <c r="D9" s="129"/>
      <c r="E9" s="129"/>
      <c r="F9" s="129"/>
      <c r="G9" s="129"/>
      <c r="H9" s="130"/>
      <c r="I9" s="140" t="s">
        <v>25</v>
      </c>
      <c r="J9" s="155"/>
      <c r="K9" s="155"/>
      <c r="L9" s="155"/>
      <c r="M9" s="155"/>
      <c r="N9" s="155"/>
      <c r="O9" s="155"/>
      <c r="P9" s="155"/>
      <c r="Q9" s="155"/>
      <c r="R9" s="155"/>
      <c r="S9" s="155"/>
      <c r="T9" s="156"/>
      <c r="U9" s="140" t="s">
        <v>26</v>
      </c>
      <c r="V9" s="141"/>
      <c r="W9" s="141"/>
      <c r="X9" s="141"/>
      <c r="Y9" s="141"/>
      <c r="Z9" s="141"/>
      <c r="AA9" s="19"/>
      <c r="AB9" s="19"/>
      <c r="AC9" s="20"/>
      <c r="AD9" s="140" t="s">
        <v>27</v>
      </c>
      <c r="AE9" s="141"/>
      <c r="AF9" s="142"/>
      <c r="AG9" s="140" t="s">
        <v>28</v>
      </c>
      <c r="AH9" s="141"/>
      <c r="AI9" s="142"/>
      <c r="AJ9" s="140" t="s">
        <v>29</v>
      </c>
      <c r="AK9" s="141"/>
      <c r="AL9" s="141"/>
      <c r="AM9" s="141"/>
      <c r="AN9" s="141"/>
      <c r="AO9" s="141"/>
      <c r="AP9" s="141"/>
      <c r="AQ9" s="141"/>
      <c r="AR9" s="142"/>
      <c r="AS9" s="140" t="s">
        <v>30</v>
      </c>
      <c r="AT9" s="141"/>
      <c r="AU9" s="142"/>
      <c r="AV9" s="140" t="s">
        <v>31</v>
      </c>
      <c r="AW9" s="141"/>
      <c r="AX9" s="142"/>
      <c r="AY9" s="137" t="s">
        <v>32</v>
      </c>
      <c r="AZ9" s="138"/>
      <c r="BA9" s="139"/>
      <c r="BB9" s="137" t="s">
        <v>33</v>
      </c>
      <c r="BC9" s="138"/>
      <c r="BD9" s="138"/>
      <c r="BE9" s="138"/>
      <c r="BF9" s="138"/>
      <c r="BG9" s="138"/>
      <c r="BH9" s="138"/>
      <c r="BI9" s="138"/>
      <c r="BJ9" s="139"/>
      <c r="BK9" s="140" t="s">
        <v>34</v>
      </c>
      <c r="BL9" s="141"/>
      <c r="BM9" s="142"/>
      <c r="BN9" s="140" t="s">
        <v>35</v>
      </c>
      <c r="BO9" s="141"/>
      <c r="BP9" s="142"/>
      <c r="BQ9" s="140" t="s">
        <v>36</v>
      </c>
      <c r="BR9" s="141"/>
      <c r="BS9" s="142"/>
      <c r="BT9" s="140" t="s">
        <v>37</v>
      </c>
      <c r="BU9" s="141"/>
      <c r="BV9" s="142"/>
      <c r="BW9" s="152"/>
      <c r="BX9" s="153"/>
      <c r="BY9" s="154"/>
      <c r="BZ9" s="152"/>
      <c r="CA9" s="153"/>
      <c r="CB9" s="153"/>
      <c r="CC9" s="153"/>
      <c r="CD9" s="153"/>
      <c r="CE9" s="154"/>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row>
    <row r="10" spans="1:196" s="25" customFormat="1" ht="122.45" customHeight="1" thickBot="1" x14ac:dyDescent="0.25">
      <c r="A10" s="158"/>
      <c r="B10" s="128"/>
      <c r="C10" s="129"/>
      <c r="D10" s="129"/>
      <c r="E10" s="129"/>
      <c r="F10" s="129"/>
      <c r="G10" s="129"/>
      <c r="H10" s="130"/>
      <c r="I10" s="143" t="s">
        <v>38</v>
      </c>
      <c r="J10" s="144"/>
      <c r="K10" s="144"/>
      <c r="L10" s="144"/>
      <c r="M10" s="144"/>
      <c r="N10" s="144"/>
      <c r="O10" s="144"/>
      <c r="P10" s="144"/>
      <c r="Q10" s="145"/>
      <c r="R10" s="128" t="s">
        <v>39</v>
      </c>
      <c r="S10" s="129"/>
      <c r="T10" s="130"/>
      <c r="U10" s="134" t="s">
        <v>40</v>
      </c>
      <c r="V10" s="135"/>
      <c r="W10" s="136"/>
      <c r="X10" s="131" t="s">
        <v>41</v>
      </c>
      <c r="Y10" s="132"/>
      <c r="Z10" s="132"/>
      <c r="AA10" s="23"/>
      <c r="AB10" s="23"/>
      <c r="AC10" s="24"/>
      <c r="AD10" s="128" t="s">
        <v>42</v>
      </c>
      <c r="AE10" s="129"/>
      <c r="AF10" s="130"/>
      <c r="AG10" s="131" t="s">
        <v>43</v>
      </c>
      <c r="AH10" s="132"/>
      <c r="AI10" s="133"/>
      <c r="AJ10" s="131" t="s">
        <v>43</v>
      </c>
      <c r="AK10" s="132"/>
      <c r="AL10" s="132"/>
      <c r="AM10" s="132"/>
      <c r="AN10" s="132"/>
      <c r="AO10" s="132"/>
      <c r="AP10" s="132"/>
      <c r="AQ10" s="132"/>
      <c r="AR10" s="133"/>
      <c r="AS10" s="131" t="s">
        <v>43</v>
      </c>
      <c r="AT10" s="132"/>
      <c r="AU10" s="133"/>
      <c r="AV10" s="128" t="s">
        <v>44</v>
      </c>
      <c r="AW10" s="129"/>
      <c r="AX10" s="130"/>
      <c r="AY10" s="128" t="s">
        <v>45</v>
      </c>
      <c r="AZ10" s="129"/>
      <c r="BA10" s="130"/>
      <c r="BB10" s="128" t="s">
        <v>46</v>
      </c>
      <c r="BC10" s="129"/>
      <c r="BD10" s="129"/>
      <c r="BE10" s="128" t="s">
        <v>47</v>
      </c>
      <c r="BF10" s="129"/>
      <c r="BG10" s="130"/>
      <c r="BH10" s="134" t="s">
        <v>48</v>
      </c>
      <c r="BI10" s="135"/>
      <c r="BJ10" s="136"/>
      <c r="BK10" s="128" t="s">
        <v>49</v>
      </c>
      <c r="BL10" s="129"/>
      <c r="BM10" s="130"/>
      <c r="BN10" s="128" t="s">
        <v>50</v>
      </c>
      <c r="BO10" s="129"/>
      <c r="BP10" s="130"/>
      <c r="BQ10" s="128" t="s">
        <v>51</v>
      </c>
      <c r="BR10" s="129"/>
      <c r="BS10" s="130"/>
      <c r="BT10" s="128" t="s">
        <v>52</v>
      </c>
      <c r="BU10" s="129"/>
      <c r="BV10" s="130"/>
      <c r="BW10" s="116" t="s">
        <v>53</v>
      </c>
      <c r="BX10" s="117"/>
      <c r="BY10" s="118"/>
      <c r="BZ10" s="122" t="s">
        <v>54</v>
      </c>
      <c r="CA10" s="123"/>
      <c r="CB10" s="124"/>
      <c r="CC10" s="128" t="s">
        <v>55</v>
      </c>
      <c r="CD10" s="129"/>
      <c r="CE10" s="130"/>
    </row>
    <row r="11" spans="1:196" s="25" customFormat="1" ht="132.6" customHeight="1" thickBot="1" x14ac:dyDescent="0.25">
      <c r="A11" s="158"/>
      <c r="B11" s="119"/>
      <c r="C11" s="120"/>
      <c r="D11" s="120"/>
      <c r="E11" s="120"/>
      <c r="F11" s="120"/>
      <c r="G11" s="120"/>
      <c r="H11" s="121"/>
      <c r="I11" s="131" t="s">
        <v>56</v>
      </c>
      <c r="J11" s="132"/>
      <c r="K11" s="133"/>
      <c r="L11" s="131" t="s">
        <v>57</v>
      </c>
      <c r="M11" s="132"/>
      <c r="N11" s="133"/>
      <c r="O11" s="131" t="s">
        <v>58</v>
      </c>
      <c r="P11" s="132"/>
      <c r="Q11" s="133"/>
      <c r="R11" s="119"/>
      <c r="S11" s="120"/>
      <c r="T11" s="121"/>
      <c r="U11" s="131" t="s">
        <v>59</v>
      </c>
      <c r="V11" s="132"/>
      <c r="W11" s="133"/>
      <c r="X11" s="126" t="s">
        <v>60</v>
      </c>
      <c r="Y11" s="126"/>
      <c r="Z11" s="127"/>
      <c r="AA11" s="119" t="s">
        <v>61</v>
      </c>
      <c r="AB11" s="120"/>
      <c r="AC11" s="121"/>
      <c r="AD11" s="119"/>
      <c r="AE11" s="120"/>
      <c r="AF11" s="121"/>
      <c r="AG11" s="131" t="s">
        <v>62</v>
      </c>
      <c r="AH11" s="132"/>
      <c r="AI11" s="133"/>
      <c r="AJ11" s="131" t="s">
        <v>63</v>
      </c>
      <c r="AK11" s="132"/>
      <c r="AL11" s="133"/>
      <c r="AM11" s="131" t="s">
        <v>64</v>
      </c>
      <c r="AN11" s="132"/>
      <c r="AO11" s="133"/>
      <c r="AP11" s="131" t="s">
        <v>65</v>
      </c>
      <c r="AQ11" s="132"/>
      <c r="AR11" s="133"/>
      <c r="AS11" s="131" t="s">
        <v>66</v>
      </c>
      <c r="AT11" s="132"/>
      <c r="AU11" s="133"/>
      <c r="AV11" s="119"/>
      <c r="AW11" s="120"/>
      <c r="AX11" s="121"/>
      <c r="AY11" s="119"/>
      <c r="AZ11" s="120"/>
      <c r="BA11" s="121"/>
      <c r="BB11" s="119"/>
      <c r="BC11" s="120"/>
      <c r="BD11" s="120"/>
      <c r="BE11" s="119"/>
      <c r="BF11" s="120"/>
      <c r="BG11" s="121"/>
      <c r="BH11" s="131" t="s">
        <v>67</v>
      </c>
      <c r="BI11" s="132"/>
      <c r="BJ11" s="133"/>
      <c r="BK11" s="119"/>
      <c r="BL11" s="120"/>
      <c r="BM11" s="121"/>
      <c r="BN11" s="119"/>
      <c r="BO11" s="120"/>
      <c r="BP11" s="121"/>
      <c r="BQ11" s="119"/>
      <c r="BR11" s="120"/>
      <c r="BS11" s="121"/>
      <c r="BT11" s="119"/>
      <c r="BU11" s="120"/>
      <c r="BV11" s="121"/>
      <c r="BW11" s="119"/>
      <c r="BX11" s="120"/>
      <c r="BY11" s="121"/>
      <c r="BZ11" s="125"/>
      <c r="CA11" s="126"/>
      <c r="CB11" s="127"/>
      <c r="CC11" s="119"/>
      <c r="CD11" s="120"/>
      <c r="CE11" s="121"/>
    </row>
    <row r="12" spans="1:196" s="25" customFormat="1" ht="60.75" customHeight="1" thickBot="1" x14ac:dyDescent="0.3">
      <c r="A12" s="159"/>
      <c r="B12" s="26" t="s">
        <v>68</v>
      </c>
      <c r="C12" s="27" t="s">
        <v>69</v>
      </c>
      <c r="D12" s="28" t="s">
        <v>70</v>
      </c>
      <c r="E12" s="28" t="s">
        <v>69</v>
      </c>
      <c r="F12" s="29" t="s">
        <v>70</v>
      </c>
      <c r="G12" s="30" t="s">
        <v>71</v>
      </c>
      <c r="H12" s="26" t="s">
        <v>72</v>
      </c>
      <c r="I12" s="26" t="s">
        <v>68</v>
      </c>
      <c r="J12" s="26" t="s">
        <v>71</v>
      </c>
      <c r="K12" s="26" t="s">
        <v>72</v>
      </c>
      <c r="L12" s="26" t="s">
        <v>68</v>
      </c>
      <c r="M12" s="26" t="s">
        <v>71</v>
      </c>
      <c r="N12" s="26" t="s">
        <v>72</v>
      </c>
      <c r="O12" s="26" t="s">
        <v>68</v>
      </c>
      <c r="P12" s="26" t="s">
        <v>71</v>
      </c>
      <c r="Q12" s="26" t="s">
        <v>72</v>
      </c>
      <c r="R12" s="26" t="s">
        <v>68</v>
      </c>
      <c r="S12" s="26" t="s">
        <v>71</v>
      </c>
      <c r="T12" s="26" t="s">
        <v>72</v>
      </c>
      <c r="U12" s="31" t="s">
        <v>68</v>
      </c>
      <c r="V12" s="31" t="s">
        <v>71</v>
      </c>
      <c r="W12" s="31" t="s">
        <v>72</v>
      </c>
      <c r="X12" s="26" t="s">
        <v>68</v>
      </c>
      <c r="Y12" s="26" t="s">
        <v>71</v>
      </c>
      <c r="Z12" s="26" t="s">
        <v>72</v>
      </c>
      <c r="AA12" s="26" t="s">
        <v>68</v>
      </c>
      <c r="AB12" s="26" t="s">
        <v>71</v>
      </c>
      <c r="AC12" s="26" t="s">
        <v>72</v>
      </c>
      <c r="AD12" s="26" t="s">
        <v>68</v>
      </c>
      <c r="AE12" s="26" t="s">
        <v>71</v>
      </c>
      <c r="AF12" s="26" t="s">
        <v>72</v>
      </c>
      <c r="AG12" s="26" t="s">
        <v>68</v>
      </c>
      <c r="AH12" s="26" t="s">
        <v>71</v>
      </c>
      <c r="AI12" s="26" t="s">
        <v>72</v>
      </c>
      <c r="AJ12" s="26" t="s">
        <v>68</v>
      </c>
      <c r="AK12" s="26" t="s">
        <v>71</v>
      </c>
      <c r="AL12" s="26" t="s">
        <v>72</v>
      </c>
      <c r="AM12" s="26" t="s">
        <v>68</v>
      </c>
      <c r="AN12" s="26" t="s">
        <v>71</v>
      </c>
      <c r="AO12" s="26" t="s">
        <v>72</v>
      </c>
      <c r="AP12" s="26" t="s">
        <v>68</v>
      </c>
      <c r="AQ12" s="26" t="s">
        <v>71</v>
      </c>
      <c r="AR12" s="26" t="s">
        <v>72</v>
      </c>
      <c r="AS12" s="26" t="s">
        <v>68</v>
      </c>
      <c r="AT12" s="26" t="s">
        <v>71</v>
      </c>
      <c r="AU12" s="26" t="s">
        <v>72</v>
      </c>
      <c r="AV12" s="26" t="s">
        <v>68</v>
      </c>
      <c r="AW12" s="26" t="s">
        <v>71</v>
      </c>
      <c r="AX12" s="26" t="s">
        <v>72</v>
      </c>
      <c r="AY12" s="26" t="s">
        <v>68</v>
      </c>
      <c r="AZ12" s="26" t="s">
        <v>71</v>
      </c>
      <c r="BA12" s="26" t="s">
        <v>72</v>
      </c>
      <c r="BB12" s="26" t="s">
        <v>68</v>
      </c>
      <c r="BC12" s="26" t="s">
        <v>71</v>
      </c>
      <c r="BD12" s="26" t="s">
        <v>72</v>
      </c>
      <c r="BE12" s="26" t="s">
        <v>68</v>
      </c>
      <c r="BF12" s="26" t="s">
        <v>71</v>
      </c>
      <c r="BG12" s="26" t="s">
        <v>72</v>
      </c>
      <c r="BH12" s="26" t="s">
        <v>68</v>
      </c>
      <c r="BI12" s="26" t="s">
        <v>71</v>
      </c>
      <c r="BJ12" s="26" t="s">
        <v>72</v>
      </c>
      <c r="BK12" s="26" t="s">
        <v>68</v>
      </c>
      <c r="BL12" s="26" t="s">
        <v>71</v>
      </c>
      <c r="BM12" s="26" t="s">
        <v>72</v>
      </c>
      <c r="BN12" s="26" t="s">
        <v>68</v>
      </c>
      <c r="BO12" s="26" t="s">
        <v>71</v>
      </c>
      <c r="BP12" s="26" t="s">
        <v>72</v>
      </c>
      <c r="BQ12" s="26" t="s">
        <v>68</v>
      </c>
      <c r="BR12" s="26" t="s">
        <v>71</v>
      </c>
      <c r="BS12" s="26" t="s">
        <v>72</v>
      </c>
      <c r="BT12" s="26" t="s">
        <v>68</v>
      </c>
      <c r="BU12" s="26" t="s">
        <v>71</v>
      </c>
      <c r="BV12" s="26" t="s">
        <v>72</v>
      </c>
      <c r="BW12" s="26" t="s">
        <v>68</v>
      </c>
      <c r="BX12" s="26" t="s">
        <v>71</v>
      </c>
      <c r="BY12" s="26" t="s">
        <v>72</v>
      </c>
      <c r="BZ12" s="26" t="s">
        <v>68</v>
      </c>
      <c r="CA12" s="26" t="s">
        <v>71</v>
      </c>
      <c r="CB12" s="26" t="s">
        <v>72</v>
      </c>
      <c r="CC12" s="26" t="s">
        <v>68</v>
      </c>
      <c r="CD12" s="26" t="s">
        <v>71</v>
      </c>
      <c r="CE12" s="26" t="s">
        <v>72</v>
      </c>
    </row>
    <row r="13" spans="1:196" s="33" customFormat="1" ht="20.25" customHeight="1" thickBot="1" x14ac:dyDescent="0.25">
      <c r="A13" s="32"/>
      <c r="B13" s="113"/>
      <c r="C13" s="114"/>
      <c r="D13" s="114"/>
      <c r="E13" s="114"/>
      <c r="F13" s="114"/>
      <c r="G13" s="114"/>
      <c r="H13" s="115"/>
      <c r="I13" s="103" t="s">
        <v>73</v>
      </c>
      <c r="J13" s="104"/>
      <c r="K13" s="105"/>
      <c r="L13" s="103" t="s">
        <v>74</v>
      </c>
      <c r="M13" s="104"/>
      <c r="N13" s="105"/>
      <c r="O13" s="103" t="s">
        <v>75</v>
      </c>
      <c r="P13" s="104"/>
      <c r="Q13" s="105"/>
      <c r="R13" s="103" t="s">
        <v>76</v>
      </c>
      <c r="S13" s="104"/>
      <c r="T13" s="105"/>
      <c r="U13" s="103" t="s">
        <v>77</v>
      </c>
      <c r="V13" s="104"/>
      <c r="W13" s="105"/>
      <c r="X13" s="103" t="s">
        <v>78</v>
      </c>
      <c r="Y13" s="104"/>
      <c r="Z13" s="105"/>
      <c r="AA13" s="103" t="s">
        <v>79</v>
      </c>
      <c r="AB13" s="104"/>
      <c r="AC13" s="105"/>
      <c r="AD13" s="103" t="s">
        <v>80</v>
      </c>
      <c r="AE13" s="104"/>
      <c r="AF13" s="105"/>
      <c r="AG13" s="110" t="s">
        <v>81</v>
      </c>
      <c r="AH13" s="111"/>
      <c r="AI13" s="112"/>
      <c r="AJ13" s="103" t="s">
        <v>82</v>
      </c>
      <c r="AK13" s="108"/>
      <c r="AL13" s="109"/>
      <c r="AM13" s="103" t="s">
        <v>83</v>
      </c>
      <c r="AN13" s="108"/>
      <c r="AO13" s="109"/>
      <c r="AP13" s="103" t="s">
        <v>84</v>
      </c>
      <c r="AQ13" s="108"/>
      <c r="AR13" s="109"/>
      <c r="AS13" s="103" t="s">
        <v>85</v>
      </c>
      <c r="AT13" s="108"/>
      <c r="AU13" s="109"/>
      <c r="AV13" s="103" t="s">
        <v>86</v>
      </c>
      <c r="AW13" s="104"/>
      <c r="AX13" s="105"/>
      <c r="AY13" s="103" t="s">
        <v>87</v>
      </c>
      <c r="AZ13" s="104"/>
      <c r="BA13" s="105"/>
      <c r="BB13" s="103" t="s">
        <v>88</v>
      </c>
      <c r="BC13" s="104"/>
      <c r="BD13" s="105"/>
      <c r="BE13" s="103" t="s">
        <v>89</v>
      </c>
      <c r="BF13" s="104"/>
      <c r="BG13" s="105"/>
      <c r="BH13" s="103" t="s">
        <v>90</v>
      </c>
      <c r="BI13" s="104"/>
      <c r="BJ13" s="105"/>
      <c r="BK13" s="103" t="s">
        <v>91</v>
      </c>
      <c r="BL13" s="104"/>
      <c r="BM13" s="105"/>
      <c r="BN13" s="103" t="s">
        <v>92</v>
      </c>
      <c r="BO13" s="104"/>
      <c r="BP13" s="105"/>
      <c r="BQ13" s="103" t="s">
        <v>93</v>
      </c>
      <c r="BR13" s="104"/>
      <c r="BS13" s="105"/>
      <c r="BT13" s="103" t="s">
        <v>94</v>
      </c>
      <c r="BU13" s="104"/>
      <c r="BV13" s="105"/>
      <c r="BW13" s="103" t="s">
        <v>95</v>
      </c>
      <c r="BX13" s="104"/>
      <c r="BY13" s="105"/>
      <c r="BZ13" s="103" t="s">
        <v>96</v>
      </c>
      <c r="CA13" s="104"/>
      <c r="CB13" s="105"/>
      <c r="CC13" s="103" t="s">
        <v>97</v>
      </c>
      <c r="CD13" s="104"/>
      <c r="CE13" s="105"/>
    </row>
    <row r="14" spans="1:196" s="25" customFormat="1" ht="21.75" customHeight="1" x14ac:dyDescent="0.25">
      <c r="A14" s="34" t="s">
        <v>98</v>
      </c>
      <c r="B14" s="86">
        <f>BW14+I14+BK14+BQ14+AD14+U14+X14+AA14+BE14+AJ14+AG14+AS14+R14+CC14+BN14+BZ14+BB14+AV14+AY14+BT14+O14+L14+AM14+AP14+BH14</f>
        <v>136380.56</v>
      </c>
      <c r="C14" s="87">
        <f>'[3]Исполнение для администрации_КБ'!T14</f>
        <v>136380.56</v>
      </c>
      <c r="D14" s="88">
        <f>C14-B14</f>
        <v>0</v>
      </c>
      <c r="E14" s="87">
        <f>'[3]Исполнение для администрации_КБ'!U14</f>
        <v>136078.85343000002</v>
      </c>
      <c r="F14" s="88">
        <f>E14-G14</f>
        <v>0</v>
      </c>
      <c r="G14" s="89">
        <f>BX14+J14+BL14+BR14+AE14+V14+Y14+AB14+BF14+AK14+AH14+AT14+S14+CD14+BO14+CA14+BC14+AW14+AZ14+BU14+P14+M14+AN14+AQ14+BI14</f>
        <v>136078.85342999999</v>
      </c>
      <c r="H14" s="35">
        <f>IF(ISERROR(G14/B14*100),,G14/B14*100)</f>
        <v>99.778775970710186</v>
      </c>
      <c r="I14" s="90">
        <f>'[4]Проверочная  таблица_II  часть'!FT12/1000</f>
        <v>0</v>
      </c>
      <c r="J14" s="90">
        <f>'[4]Проверочная  таблица_II  часть'!FU12/1000</f>
        <v>0</v>
      </c>
      <c r="K14" s="35">
        <f>IF(ISERROR(J14/I14*100),,J14/I14*100)</f>
        <v>0</v>
      </c>
      <c r="L14" s="90">
        <f>'[4]Проверочная  таблица_II  часть'!FV12/1000</f>
        <v>0</v>
      </c>
      <c r="M14" s="90">
        <f>'[4]Проверочная  таблица_II  часть'!FW12/1000</f>
        <v>0</v>
      </c>
      <c r="N14" s="35">
        <f>IF(ISERROR(M14/L14*100),,M14/L14*100)</f>
        <v>0</v>
      </c>
      <c r="O14" s="90">
        <f>'[4]Проверочная  таблица_II  часть'!FX12/1000</f>
        <v>0</v>
      </c>
      <c r="P14" s="90">
        <f>'[4]Проверочная  таблица_II  часть'!FY12/1000</f>
        <v>0</v>
      </c>
      <c r="Q14" s="35">
        <f>IF(ISERROR(P14/O14*100),,P14/O14*100)</f>
        <v>0</v>
      </c>
      <c r="R14" s="90">
        <f>'[4]Субвенция  на  полномочия'!D8/1000</f>
        <v>1630</v>
      </c>
      <c r="S14" s="90">
        <f>'[4]Субвенция  на  полномочия'!E8/1000</f>
        <v>1608.992</v>
      </c>
      <c r="T14" s="35">
        <f>IF(ISERROR(S14/R14*100),,S14/R14*100)</f>
        <v>98.711165644171771</v>
      </c>
      <c r="U14" s="90">
        <f>'[4]Проверочная  таблица_II  часть'!FN12/1000</f>
        <v>979</v>
      </c>
      <c r="V14" s="90">
        <f>'[4]Проверочная  таблица_II  часть'!FO12/1000</f>
        <v>979</v>
      </c>
      <c r="W14" s="35">
        <f>IF(ISERROR(V14/U14*100),,V14/U14*100)</f>
        <v>100</v>
      </c>
      <c r="X14" s="90">
        <f>'[4]Субвенция  на  полномочия'!F8/1000</f>
        <v>3050</v>
      </c>
      <c r="Y14" s="90">
        <f>'[4]Субвенция  на  полномочия'!G8/1000</f>
        <v>3050</v>
      </c>
      <c r="Z14" s="35">
        <f>IF(ISERROR(Y14/X14*100),,Y14/X14*100)</f>
        <v>100</v>
      </c>
      <c r="AA14" s="90">
        <f>'[4]Субвенция  на  полномочия'!H8/1000</f>
        <v>951.30000000000007</v>
      </c>
      <c r="AB14" s="90">
        <f>'[4]Субвенция  на  полномочия'!I8/1000</f>
        <v>949.27</v>
      </c>
      <c r="AC14" s="35">
        <f>IF(ISERROR(AB14/AA14*100),,AB14/AA14*100)</f>
        <v>99.786607799852817</v>
      </c>
      <c r="AD14" s="90">
        <f>'[4]Субвенция  на  полномочия'!J8/1000</f>
        <v>547.9</v>
      </c>
      <c r="AE14" s="90">
        <f>'[4]Субвенция  на  полномочия'!K8/1000</f>
        <v>547.9</v>
      </c>
      <c r="AF14" s="35">
        <f>IF(ISERROR(AE14/AD14*100),,AE14/AD14*100)</f>
        <v>100</v>
      </c>
      <c r="AG14" s="90">
        <f>'[4]Субвенция  на  полномочия'!L8/1000</f>
        <v>30.2</v>
      </c>
      <c r="AH14" s="90">
        <f>'[4]Субвенция  на  полномочия'!M8/1000</f>
        <v>30</v>
      </c>
      <c r="AI14" s="35">
        <f>IF(ISERROR(AH14/AG14*100),,AH14/AG14*100)</f>
        <v>99.337748344370866</v>
      </c>
      <c r="AJ14" s="90">
        <f>'[4]Проверочная  таблица_II  часть'!FL12/1000</f>
        <v>4558</v>
      </c>
      <c r="AK14" s="90">
        <f>'[4]Проверочная  таблица_II  часть'!FM12/1000</f>
        <v>4488.3314299999993</v>
      </c>
      <c r="AL14" s="35">
        <f>IF(ISERROR(AK14/AJ14*100),,AK14/AJ14*100)</f>
        <v>98.471510092145664</v>
      </c>
      <c r="AM14" s="90">
        <f>'[4]Субвенция  на  полномочия'!N8/1000</f>
        <v>0</v>
      </c>
      <c r="AN14" s="90">
        <f>'[4]Субвенция  на  полномочия'!O8/1000</f>
        <v>0</v>
      </c>
      <c r="AO14" s="35">
        <f>IF(ISERROR(AN14/AM14*100),,AN14/AM14*100)</f>
        <v>0</v>
      </c>
      <c r="AP14" s="90">
        <f>'[4]Субвенция  на  полномочия'!P8/1000</f>
        <v>0</v>
      </c>
      <c r="AQ14" s="90">
        <f>'[4]Субвенция  на  полномочия'!Q8/1000</f>
        <v>0</v>
      </c>
      <c r="AR14" s="35">
        <f>IF(ISERROR(AQ14/AP14*100),,AQ14/AP14*100)</f>
        <v>0</v>
      </c>
      <c r="AS14" s="90">
        <f>'[4]Субвенция  на  полномочия'!R8/1000</f>
        <v>1672.2</v>
      </c>
      <c r="AT14" s="90">
        <f>'[4]Субвенция  на  полномочия'!S8/1000</f>
        <v>1512.2</v>
      </c>
      <c r="AU14" s="35">
        <f>IF(ISERROR(AT14/AS14*100),,AT14/AS14*100)</f>
        <v>90.431766535103449</v>
      </c>
      <c r="AV14" s="90">
        <f>'[4]Субвенция  на  полномочия'!T8/1000</f>
        <v>432.6</v>
      </c>
      <c r="AW14" s="90">
        <f>'[4]Субвенция  на  полномочия'!U8/1000</f>
        <v>432.6</v>
      </c>
      <c r="AX14" s="35">
        <f>IF(ISERROR(AW14/AV14*100),,AW14/AV14*100)</f>
        <v>100</v>
      </c>
      <c r="AY14" s="90">
        <f>'[4]Субвенция  на  полномочия'!V8/1000</f>
        <v>17473.000000000004</v>
      </c>
      <c r="AZ14" s="90">
        <f>'[4]Субвенция  на  полномочия'!W8/1000</f>
        <v>17473</v>
      </c>
      <c r="BA14" s="35">
        <f>IF(ISERROR(AZ14/AY14*100),,AZ14/AY14*100)</f>
        <v>99.999999999999972</v>
      </c>
      <c r="BB14" s="90">
        <f>'[4]Субвенция  на  полномочия'!X8/1000</f>
        <v>99195</v>
      </c>
      <c r="BC14" s="90">
        <f>'[4]Субвенция  на  полномочия'!Y8/1000</f>
        <v>99195</v>
      </c>
      <c r="BD14" s="35">
        <f>IF(ISERROR(BC14/BB14*100),,BC14/BB14*100)</f>
        <v>100</v>
      </c>
      <c r="BE14" s="90">
        <f>'[4]Субвенция  на  полномочия'!Z8/1000</f>
        <v>0</v>
      </c>
      <c r="BF14" s="90">
        <f>'[4]Субвенция  на  полномочия'!AA8/1000</f>
        <v>0</v>
      </c>
      <c r="BG14" s="35">
        <f>IF(ISERROR(BF14/BE14*100),,BF14/BE14*100)</f>
        <v>0</v>
      </c>
      <c r="BH14" s="90">
        <f>'[4]Субвенция  на  полномочия'!AB8/1000</f>
        <v>3.5</v>
      </c>
      <c r="BI14" s="90">
        <f>'[4]Субвенция  на  полномочия'!AC8/1000</f>
        <v>0.5</v>
      </c>
      <c r="BJ14" s="35">
        <f>IF(ISERROR(BI14/BH14*100),,BI14/BH14*100)</f>
        <v>14.285714285714285</v>
      </c>
      <c r="BK14" s="90">
        <f>'[4]Субвенция  на  полномочия'!AD8/1000</f>
        <v>1433</v>
      </c>
      <c r="BL14" s="90">
        <f>'[4]Субвенция  на  полномочия'!AE8/1000</f>
        <v>1433</v>
      </c>
      <c r="BM14" s="35">
        <f>IF(ISERROR(BL14/BK14*100),,BL14/BK14*100)</f>
        <v>100</v>
      </c>
      <c r="BN14" s="90">
        <f>'[4]Субвенция  на  полномочия'!AF8/1000</f>
        <v>0</v>
      </c>
      <c r="BO14" s="90">
        <f>'[4]Субвенция  на  полномочия'!AG8/1000</f>
        <v>0</v>
      </c>
      <c r="BP14" s="35">
        <f>IF(ISERROR(BO14/BN14*100),,BO14/BN14*100)</f>
        <v>0</v>
      </c>
      <c r="BQ14" s="90">
        <f>'[4]Субвенция  на  полномочия'!AH8/1000</f>
        <v>565.79999999999995</v>
      </c>
      <c r="BR14" s="90">
        <f>'[4]Субвенция  на  полномочия'!AI8/1000</f>
        <v>520</v>
      </c>
      <c r="BS14" s="35">
        <f>IF(ISERROR(BR14/BQ14*100),,BR14/BQ14*100)</f>
        <v>91.905266878755754</v>
      </c>
      <c r="BT14" s="90">
        <f>'[4]Субвенция  на  полномочия'!AJ8/1000</f>
        <v>218.85999999999996</v>
      </c>
      <c r="BU14" s="90">
        <f>'[4]Субвенция  на  полномочия'!AK8/1000</f>
        <v>218.86</v>
      </c>
      <c r="BV14" s="35">
        <f>IF(ISERROR(BU14/BT14*100),,BU14/BT14*100)</f>
        <v>100.00000000000003</v>
      </c>
      <c r="BW14" s="90">
        <f>'[4]Проверочная  таблица_II  часть'!FZ12/1000</f>
        <v>1648.2</v>
      </c>
      <c r="BX14" s="90">
        <f>'[4]Проверочная  таблица_II  часть'!GC12/1000</f>
        <v>1648.2</v>
      </c>
      <c r="BY14" s="35">
        <f>IF(ISERROR(BX14/BW14*100),,BX14/BW14*100)</f>
        <v>100</v>
      </c>
      <c r="BZ14" s="90">
        <f>'[4]Проверочная  таблица_II  часть'!FP12/1000</f>
        <v>1242.8</v>
      </c>
      <c r="CA14" s="90">
        <f>'[4]Проверочная  таблица_II  часть'!FQ12/1000</f>
        <v>1242.8</v>
      </c>
      <c r="CB14" s="35">
        <f>IF(ISERROR(CA14/BZ14*100),,CA14/BZ14*100)</f>
        <v>100</v>
      </c>
      <c r="CC14" s="90">
        <f>'[4]Субвенция  на  полномочия'!AL8/1000</f>
        <v>749.2</v>
      </c>
      <c r="CD14" s="90">
        <f>'[4]Субвенция  на  полномочия'!AM8/1000</f>
        <v>749.2</v>
      </c>
      <c r="CE14" s="35">
        <f>IF(ISERROR(CD14/CC14*100),,CD14/CC14*100)</f>
        <v>100</v>
      </c>
    </row>
    <row r="15" spans="1:196" s="25" customFormat="1" ht="21.75" customHeight="1" x14ac:dyDescent="0.25">
      <c r="A15" s="36" t="s">
        <v>99</v>
      </c>
      <c r="B15" s="86">
        <f t="shared" ref="B15:B31" si="0">BW15+I15+BK15+BQ15+AD15+U15+X15+AA15+BE15+AJ15+AG15+AS15+R15+CC15+BN15+BZ15+BB15+AV15+AY15+BT15+O15+L15+AM15+AP15+BH15</f>
        <v>463313.10400000005</v>
      </c>
      <c r="C15" s="87">
        <f>'[3]Исполнение для администрации_КБ'!T15</f>
        <v>463313.10399999999</v>
      </c>
      <c r="D15" s="88">
        <f t="shared" ref="D15:D31" si="1">C15-B15</f>
        <v>0</v>
      </c>
      <c r="E15" s="87">
        <f>'[3]Исполнение для администрации_КБ'!U15</f>
        <v>463072.80340000003</v>
      </c>
      <c r="F15" s="88">
        <f t="shared" ref="F15:F31" si="2">E15-G15</f>
        <v>0</v>
      </c>
      <c r="G15" s="89">
        <f t="shared" ref="G15:G31" si="3">BX15+J15+BL15+BR15+AE15+V15+Y15+AB15+BF15+AK15+AH15+AT15+S15+CD15+BO15+CA15+BC15+AW15+AZ15+BU15+P15+M15+AN15+AQ15+BI15</f>
        <v>463072.80340000003</v>
      </c>
      <c r="H15" s="35">
        <f t="shared" ref="H15:H45" si="4">IF(ISERROR(G15/B15*100),,G15/B15*100)</f>
        <v>99.94813429667208</v>
      </c>
      <c r="I15" s="90">
        <f>'[4]Проверочная  таблица_II  часть'!FT13/1000</f>
        <v>2248.7039999999997</v>
      </c>
      <c r="J15" s="90">
        <f>'[4]Проверочная  таблица_II  часть'!FU13/1000</f>
        <v>2248.7039999999997</v>
      </c>
      <c r="K15" s="35">
        <f t="shared" ref="K15:K31" si="5">IF(ISERROR(J15/I15*100),,J15/I15*100)</f>
        <v>100</v>
      </c>
      <c r="L15" s="90">
        <f>'[4]Проверочная  таблица_II  часть'!FV13/1000</f>
        <v>0</v>
      </c>
      <c r="M15" s="90">
        <f>'[4]Проверочная  таблица_II  часть'!FW13/1000</f>
        <v>0</v>
      </c>
      <c r="N15" s="35">
        <f t="shared" ref="N15:N31" si="6">IF(ISERROR(M15/L15*100),,M15/L15*100)</f>
        <v>0</v>
      </c>
      <c r="O15" s="90">
        <f>'[4]Проверочная  таблица_II  часть'!FX13/1000</f>
        <v>0</v>
      </c>
      <c r="P15" s="90">
        <f>'[4]Проверочная  таблица_II  часть'!FY13/1000</f>
        <v>0</v>
      </c>
      <c r="Q15" s="35">
        <f t="shared" ref="Q15:Q31" si="7">IF(ISERROR(P15/O15*100),,P15/O15*100)</f>
        <v>0</v>
      </c>
      <c r="R15" s="90">
        <f>'[4]Субвенция  на  полномочия'!D9/1000</f>
        <v>1620</v>
      </c>
      <c r="S15" s="90">
        <f>'[4]Субвенция  на  полномочия'!E9/1000</f>
        <v>1532.57124</v>
      </c>
      <c r="T15" s="35">
        <f t="shared" ref="T15:T31" si="8">IF(ISERROR(S15/R15*100),,S15/R15*100)</f>
        <v>94.603162962962955</v>
      </c>
      <c r="U15" s="90">
        <f>'[4]Проверочная  таблица_II  часть'!FN13/1000</f>
        <v>3749</v>
      </c>
      <c r="V15" s="90">
        <f>'[4]Проверочная  таблица_II  часть'!FO13/1000</f>
        <v>3749</v>
      </c>
      <c r="W15" s="35">
        <f t="shared" ref="W15:W31" si="9">IF(ISERROR(V15/U15*100),,V15/U15*100)</f>
        <v>100</v>
      </c>
      <c r="X15" s="90">
        <f>'[4]Субвенция  на  полномочия'!F9/1000</f>
        <v>22938.400000000001</v>
      </c>
      <c r="Y15" s="90">
        <f>'[4]Субвенция  на  полномочия'!G9/1000</f>
        <v>22938.400000000001</v>
      </c>
      <c r="Z15" s="35">
        <f t="shared" ref="Z15:Z31" si="10">IF(ISERROR(Y15/X15*100),,Y15/X15*100)</f>
        <v>100</v>
      </c>
      <c r="AA15" s="90">
        <f>'[4]Субвенция  на  полномочия'!H9/1000</f>
        <v>5524</v>
      </c>
      <c r="AB15" s="90">
        <f>'[4]Субвенция  на  полномочия'!I9/1000</f>
        <v>5523.73</v>
      </c>
      <c r="AC15" s="35">
        <f t="shared" ref="AC15:AC31" si="11">IF(ISERROR(AB15/AA15*100),,AB15/AA15*100)</f>
        <v>99.995112237509048</v>
      </c>
      <c r="AD15" s="90">
        <f>'[4]Субвенция  на  полномочия'!J9/1000</f>
        <v>1076.8</v>
      </c>
      <c r="AE15" s="90">
        <f>'[4]Субвенция  на  полномочия'!K9/1000</f>
        <v>1076.8</v>
      </c>
      <c r="AF15" s="35">
        <f t="shared" ref="AF15:AF31" si="12">IF(ISERROR(AE15/AD15*100),,AE15/AD15*100)</f>
        <v>100</v>
      </c>
      <c r="AG15" s="90">
        <f>'[4]Субвенция  на  полномочия'!L9/1000</f>
        <v>30.199999999999996</v>
      </c>
      <c r="AH15" s="90">
        <f>'[4]Субвенция  на  полномочия'!M9/1000</f>
        <v>30.2</v>
      </c>
      <c r="AI15" s="35">
        <f t="shared" ref="AI15:AI31" si="13">IF(ISERROR(AH15/AG15*100),,AH15/AG15*100)</f>
        <v>100.00000000000003</v>
      </c>
      <c r="AJ15" s="90">
        <f>'[4]Проверочная  таблица_II  часть'!FL13/1000</f>
        <v>15879.9</v>
      </c>
      <c r="AK15" s="90">
        <f>'[4]Проверочная  таблица_II  часть'!FM13/1000</f>
        <v>15756.85816</v>
      </c>
      <c r="AL15" s="35">
        <f t="shared" ref="AL15:AL31" si="14">IF(ISERROR(AK15/AJ15*100),,AK15/AJ15*100)</f>
        <v>99.225172450708129</v>
      </c>
      <c r="AM15" s="90">
        <f>'[4]Субвенция  на  полномочия'!N9/1000</f>
        <v>787.9</v>
      </c>
      <c r="AN15" s="90">
        <f>'[4]Субвенция  на  полномочия'!O9/1000</f>
        <v>771.84</v>
      </c>
      <c r="AO15" s="35">
        <f t="shared" ref="AO15:AO31" si="15">IF(ISERROR(AN15/AM15*100),,AN15/AM15*100)</f>
        <v>97.9616702627237</v>
      </c>
      <c r="AP15" s="90">
        <f>'[4]Субвенция  на  полномочия'!P9/1000</f>
        <v>160.5</v>
      </c>
      <c r="AQ15" s="90">
        <f>'[4]Субвенция  на  полномочия'!Q9/1000</f>
        <v>160.5</v>
      </c>
      <c r="AR15" s="35">
        <f t="shared" ref="AR15:AR31" si="16">IF(ISERROR(AQ15/AP15*100),,AQ15/AP15*100)</f>
        <v>100</v>
      </c>
      <c r="AS15" s="90">
        <f>'[4]Субвенция  на  полномочия'!R9/1000</f>
        <v>5026.7</v>
      </c>
      <c r="AT15" s="90">
        <f>'[4]Субвенция  на  полномочия'!S9/1000</f>
        <v>5026.7</v>
      </c>
      <c r="AU15" s="35">
        <f t="shared" ref="AU15:AU31" si="17">IF(ISERROR(AT15/AS15*100),,AT15/AS15*100)</f>
        <v>100</v>
      </c>
      <c r="AV15" s="90">
        <f>'[4]Субвенция  на  полномочия'!T9/1000</f>
        <v>450.5</v>
      </c>
      <c r="AW15" s="90">
        <f>'[4]Субвенция  на  полномочия'!U9/1000</f>
        <v>450.5</v>
      </c>
      <c r="AX15" s="35">
        <f t="shared" ref="AX15:AX31" si="18">IF(ISERROR(AW15/AV15*100),,AW15/AV15*100)</f>
        <v>100</v>
      </c>
      <c r="AY15" s="90">
        <f>'[4]Субвенция  на  полномочия'!V9/1000</f>
        <v>106470.5</v>
      </c>
      <c r="AZ15" s="90">
        <f>'[4]Субвенция  на  полномочия'!W9/1000</f>
        <v>106470.5</v>
      </c>
      <c r="BA15" s="35">
        <f t="shared" ref="BA15:BA31" si="19">IF(ISERROR(AZ15/AY15*100),,AZ15/AY15*100)</f>
        <v>100</v>
      </c>
      <c r="BB15" s="90">
        <f>'[4]Субвенция  на  полномочия'!X9/1000</f>
        <v>288119</v>
      </c>
      <c r="BC15" s="90">
        <f>'[4]Субвенция  на  полномочия'!Y9/1000</f>
        <v>288119</v>
      </c>
      <c r="BD15" s="35">
        <f t="shared" ref="BD15:BD31" si="20">IF(ISERROR(BC15/BB15*100),,BC15/BB15*100)</f>
        <v>100</v>
      </c>
      <c r="BE15" s="90">
        <f>'[4]Субвенция  на  полномочия'!Z9/1000</f>
        <v>0</v>
      </c>
      <c r="BF15" s="90">
        <f>'[4]Субвенция  на  полномочия'!AA9/1000</f>
        <v>0</v>
      </c>
      <c r="BG15" s="35">
        <f t="shared" ref="BG15:BG31" si="21">IF(ISERROR(BF15/BE15*100),,BF15/BE15*100)</f>
        <v>0</v>
      </c>
      <c r="BH15" s="90">
        <f>'[4]Субвенция  на  полномочия'!AB9/1000</f>
        <v>15</v>
      </c>
      <c r="BI15" s="90">
        <f>'[4]Субвенция  на  полномочия'!AC9/1000</f>
        <v>1.5</v>
      </c>
      <c r="BJ15" s="35">
        <f t="shared" ref="BJ15:BJ31" si="22">IF(ISERROR(BI15/BH15*100),,BI15/BH15*100)</f>
        <v>10</v>
      </c>
      <c r="BK15" s="90">
        <f>'[4]Субвенция  на  полномочия'!AD9/1000</f>
        <v>1657</v>
      </c>
      <c r="BL15" s="90">
        <f>'[4]Субвенция  на  полномочия'!AE9/1000</f>
        <v>1657</v>
      </c>
      <c r="BM15" s="35">
        <f t="shared" ref="BM15:BM31" si="23">IF(ISERROR(BL15/BK15*100),,BL15/BK15*100)</f>
        <v>100</v>
      </c>
      <c r="BN15" s="90">
        <f>'[4]Субвенция  на  полномочия'!AF9/1000</f>
        <v>0</v>
      </c>
      <c r="BO15" s="90">
        <f>'[4]Субвенция  на  полномочия'!AG9/1000</f>
        <v>0</v>
      </c>
      <c r="BP15" s="35">
        <f t="shared" ref="BP15:BP31" si="24">IF(ISERROR(BO15/BN15*100),,BO15/BN15*100)</f>
        <v>0</v>
      </c>
      <c r="BQ15" s="90">
        <f>'[4]Субвенция  на  полномочия'!AH9/1000</f>
        <v>1080</v>
      </c>
      <c r="BR15" s="90">
        <f>'[4]Субвенция  на  полномочия'!AI9/1000</f>
        <v>1080</v>
      </c>
      <c r="BS15" s="35">
        <f t="shared" ref="BS15:BS31" si="25">IF(ISERROR(BR15/BQ15*100),,BR15/BQ15*100)</f>
        <v>100</v>
      </c>
      <c r="BT15" s="90">
        <f>'[4]Субвенция  на  полномочия'!AJ9/1000</f>
        <v>312.5</v>
      </c>
      <c r="BU15" s="90">
        <f>'[4]Субвенция  на  полномочия'!AK9/1000</f>
        <v>312.5</v>
      </c>
      <c r="BV15" s="35">
        <f t="shared" ref="BV15:BV31" si="26">IF(ISERROR(BU15/BT15*100),,BU15/BT15*100)</f>
        <v>100</v>
      </c>
      <c r="BW15" s="90">
        <f>'[4]Проверочная  таблица_II  часть'!FZ13/1000</f>
        <v>3652.2</v>
      </c>
      <c r="BX15" s="90">
        <f>'[4]Проверочная  таблица_II  часть'!GC13/1000</f>
        <v>3652.2</v>
      </c>
      <c r="BY15" s="35">
        <f t="shared" ref="BY15:BY31" si="27">IF(ISERROR(BX15/BW15*100),,BX15/BW15*100)</f>
        <v>100</v>
      </c>
      <c r="BZ15" s="90">
        <f>'[4]Проверочная  таблица_II  часть'!FP13/1000</f>
        <v>1710.7</v>
      </c>
      <c r="CA15" s="90">
        <f>'[4]Проверочная  таблица_II  часть'!FQ13/1000</f>
        <v>1710.7</v>
      </c>
      <c r="CB15" s="35">
        <f t="shared" ref="CB15:CB31" si="28">IF(ISERROR(CA15/BZ15*100),,CA15/BZ15*100)</f>
        <v>100</v>
      </c>
      <c r="CC15" s="90">
        <f>'[4]Субвенция  на  полномочия'!AL9/1000</f>
        <v>803.6</v>
      </c>
      <c r="CD15" s="90">
        <f>'[4]Субвенция  на  полномочия'!AM9/1000</f>
        <v>803.6</v>
      </c>
      <c r="CE15" s="35">
        <f t="shared" ref="CE15:CE31" si="29">IF(ISERROR(CD15/CC15*100),,CD15/CC15*100)</f>
        <v>100</v>
      </c>
    </row>
    <row r="16" spans="1:196" s="25" customFormat="1" ht="21.75" customHeight="1" x14ac:dyDescent="0.25">
      <c r="A16" s="36" t="s">
        <v>100</v>
      </c>
      <c r="B16" s="86">
        <f t="shared" si="0"/>
        <v>274477.41400000005</v>
      </c>
      <c r="C16" s="87">
        <f>'[3]Исполнение для администрации_КБ'!T16</f>
        <v>274477.41399999999</v>
      </c>
      <c r="D16" s="88">
        <f t="shared" si="1"/>
        <v>0</v>
      </c>
      <c r="E16" s="87">
        <f>'[3]Исполнение для администрации_КБ'!U16</f>
        <v>274099.16730999999</v>
      </c>
      <c r="F16" s="88">
        <f t="shared" si="2"/>
        <v>0</v>
      </c>
      <c r="G16" s="89">
        <f t="shared" si="3"/>
        <v>274099.16730999993</v>
      </c>
      <c r="H16" s="37">
        <f t="shared" si="4"/>
        <v>99.862193874356407</v>
      </c>
      <c r="I16" s="90">
        <f>'[4]Проверочная  таблица_II  часть'!FT14/1000</f>
        <v>1124.3520000000001</v>
      </c>
      <c r="J16" s="90">
        <f>'[4]Проверочная  таблица_II  часть'!FU14/1000</f>
        <v>1124.3520000000001</v>
      </c>
      <c r="K16" s="35">
        <f t="shared" si="5"/>
        <v>100</v>
      </c>
      <c r="L16" s="90">
        <f>'[4]Проверочная  таблица_II  часть'!FV14/1000</f>
        <v>568.16200000000003</v>
      </c>
      <c r="M16" s="90">
        <f>'[4]Проверочная  таблица_II  часть'!FW14/1000</f>
        <v>562.17600000000004</v>
      </c>
      <c r="N16" s="35">
        <f t="shared" si="6"/>
        <v>98.946427251382531</v>
      </c>
      <c r="O16" s="90">
        <f>'[4]Проверочная  таблица_II  часть'!FX14/1000</f>
        <v>0</v>
      </c>
      <c r="P16" s="90">
        <f>'[4]Проверочная  таблица_II  часть'!FY14/1000</f>
        <v>0</v>
      </c>
      <c r="Q16" s="35">
        <f t="shared" si="7"/>
        <v>0</v>
      </c>
      <c r="R16" s="90">
        <f>'[4]Субвенция  на  полномочия'!D10/1000</f>
        <v>1115</v>
      </c>
      <c r="S16" s="90">
        <f>'[4]Субвенция  на  полномочия'!E10/1000</f>
        <v>1052.1990000000001</v>
      </c>
      <c r="T16" s="35">
        <f t="shared" si="8"/>
        <v>94.367623318385654</v>
      </c>
      <c r="U16" s="90">
        <f>'[4]Проверочная  таблица_II  часть'!FN14/1000</f>
        <v>4826</v>
      </c>
      <c r="V16" s="90">
        <f>'[4]Проверочная  таблица_II  часть'!FO14/1000</f>
        <v>4826</v>
      </c>
      <c r="W16" s="35">
        <f t="shared" si="9"/>
        <v>100</v>
      </c>
      <c r="X16" s="90">
        <f>'[4]Субвенция  на  полномочия'!F10/1000</f>
        <v>9868.7999999999993</v>
      </c>
      <c r="Y16" s="90">
        <f>'[4]Субвенция  на  полномочия'!G10/1000</f>
        <v>9868.7999999999993</v>
      </c>
      <c r="Z16" s="35">
        <f t="shared" si="10"/>
        <v>100</v>
      </c>
      <c r="AA16" s="90">
        <f>'[4]Субвенция  на  полномочия'!H10/1000</f>
        <v>2063.1</v>
      </c>
      <c r="AB16" s="90">
        <f>'[4]Субвенция  на  полномочия'!I10/1000</f>
        <v>2059.14</v>
      </c>
      <c r="AC16" s="35">
        <f t="shared" si="11"/>
        <v>99.808055838301584</v>
      </c>
      <c r="AD16" s="90">
        <f>'[4]Субвенция  на  полномочия'!J10/1000</f>
        <v>963.8</v>
      </c>
      <c r="AE16" s="90">
        <f>'[4]Субвенция  на  полномочия'!K10/1000</f>
        <v>932.64647000000002</v>
      </c>
      <c r="AF16" s="35">
        <f t="shared" si="12"/>
        <v>96.767635401535586</v>
      </c>
      <c r="AG16" s="90">
        <f>'[4]Субвенция  на  полномочия'!L10/1000</f>
        <v>30.200000000000003</v>
      </c>
      <c r="AH16" s="90">
        <f>'[4]Субвенция  на  полномочия'!M10/1000</f>
        <v>30</v>
      </c>
      <c r="AI16" s="35">
        <f t="shared" si="13"/>
        <v>99.337748344370851</v>
      </c>
      <c r="AJ16" s="90">
        <f>'[4]Проверочная  таблица_II  часть'!FL14/1000</f>
        <v>12800.3</v>
      </c>
      <c r="AK16" s="90">
        <f>'[4]Проверочная  таблица_II  часть'!FM14/1000</f>
        <v>12800.3</v>
      </c>
      <c r="AL16" s="35">
        <f t="shared" si="14"/>
        <v>100</v>
      </c>
      <c r="AM16" s="90">
        <f>'[4]Субвенция  на  полномочия'!N10/1000</f>
        <v>289.39999999999998</v>
      </c>
      <c r="AN16" s="90">
        <f>'[4]Субвенция  на  полномочия'!O10/1000</f>
        <v>288.8</v>
      </c>
      <c r="AO16" s="35">
        <f t="shared" si="15"/>
        <v>99.792674498963379</v>
      </c>
      <c r="AP16" s="90">
        <f>'[4]Субвенция  на  полномочия'!P10/1000</f>
        <v>43.8</v>
      </c>
      <c r="AQ16" s="90">
        <f>'[4]Субвенция  на  полномочия'!Q10/1000</f>
        <v>43.56</v>
      </c>
      <c r="AR16" s="35">
        <f t="shared" si="16"/>
        <v>99.452054794520564</v>
      </c>
      <c r="AS16" s="90">
        <f>'[4]Субвенция  на  полномочия'!R10/1000</f>
        <v>2232.8000000000002</v>
      </c>
      <c r="AT16" s="90">
        <f>'[4]Субвенция  на  полномочия'!S10/1000</f>
        <v>2176.6114900000002</v>
      </c>
      <c r="AU16" s="35">
        <f t="shared" si="17"/>
        <v>97.483495610892163</v>
      </c>
      <c r="AV16" s="90">
        <f>'[4]Субвенция  на  полномочия'!T10/1000</f>
        <v>411.9</v>
      </c>
      <c r="AW16" s="90">
        <f>'[4]Субвенция  на  полномочия'!U10/1000</f>
        <v>396.38769000000002</v>
      </c>
      <c r="AX16" s="35">
        <f t="shared" si="18"/>
        <v>96.233962126729793</v>
      </c>
      <c r="AY16" s="90">
        <f>'[4]Субвенция  на  полномочия'!V10/1000</f>
        <v>78343.100000000006</v>
      </c>
      <c r="AZ16" s="90">
        <f>'[4]Субвенция  на  полномочия'!W10/1000</f>
        <v>78343.100000000006</v>
      </c>
      <c r="BA16" s="35">
        <f t="shared" si="19"/>
        <v>100</v>
      </c>
      <c r="BB16" s="90">
        <f>'[4]Субвенция  на  полномочия'!X10/1000</f>
        <v>151474</v>
      </c>
      <c r="BC16" s="90">
        <f>'[4]Субвенция  на  полномочия'!Y10/1000</f>
        <v>151474</v>
      </c>
      <c r="BD16" s="35">
        <f t="shared" si="20"/>
        <v>100</v>
      </c>
      <c r="BE16" s="90">
        <f>'[4]Субвенция  на  полномочия'!Z10/1000</f>
        <v>0</v>
      </c>
      <c r="BF16" s="90">
        <f>'[4]Субвенция  на  полномочия'!AA10/1000</f>
        <v>0</v>
      </c>
      <c r="BG16" s="35">
        <f t="shared" si="21"/>
        <v>0</v>
      </c>
      <c r="BH16" s="90">
        <f>'[4]Субвенция  на  полномочия'!AB10/1000</f>
        <v>5</v>
      </c>
      <c r="BI16" s="90">
        <f>'[4]Субвенция  на  полномочия'!AC10/1000</f>
        <v>0.5</v>
      </c>
      <c r="BJ16" s="35">
        <f t="shared" si="22"/>
        <v>10</v>
      </c>
      <c r="BK16" s="90">
        <f>'[4]Субвенция  на  полномочия'!AD10/1000</f>
        <v>2200</v>
      </c>
      <c r="BL16" s="90">
        <f>'[4]Субвенция  на  полномочия'!AE10/1000</f>
        <v>2200</v>
      </c>
      <c r="BM16" s="35">
        <f t="shared" si="23"/>
        <v>100</v>
      </c>
      <c r="BN16" s="90">
        <f>'[4]Субвенция  на  полномочия'!AF10/1000</f>
        <v>0</v>
      </c>
      <c r="BO16" s="90">
        <f>'[4]Субвенция  на  полномочия'!AG10/1000</f>
        <v>0</v>
      </c>
      <c r="BP16" s="35">
        <f t="shared" si="24"/>
        <v>0</v>
      </c>
      <c r="BQ16" s="90">
        <f>'[4]Субвенция  на  полномочия'!AH10/1000</f>
        <v>565.6</v>
      </c>
      <c r="BR16" s="90">
        <f>'[4]Субвенция  на  полномочия'!AI10/1000</f>
        <v>520.82996000000003</v>
      </c>
      <c r="BS16" s="35">
        <f t="shared" si="25"/>
        <v>92.084504950495045</v>
      </c>
      <c r="BT16" s="90">
        <f>'[4]Субвенция  на  полномочия'!AJ10/1000</f>
        <v>522.5</v>
      </c>
      <c r="BU16" s="90">
        <f>'[4]Субвенция  на  полномочия'!AK10/1000</f>
        <v>522.5</v>
      </c>
      <c r="BV16" s="35">
        <f t="shared" si="26"/>
        <v>100</v>
      </c>
      <c r="BW16" s="90">
        <f>'[4]Проверочная  таблица_II  часть'!FZ14/1000</f>
        <v>3111.2</v>
      </c>
      <c r="BX16" s="90">
        <f>'[4]Проверочная  таблица_II  часть'!GC14/1000</f>
        <v>3111.2</v>
      </c>
      <c r="BY16" s="35">
        <f t="shared" si="27"/>
        <v>100</v>
      </c>
      <c r="BZ16" s="90">
        <f>'[4]Проверочная  таблица_II  часть'!FP14/1000</f>
        <v>1057.2</v>
      </c>
      <c r="CA16" s="90">
        <f>'[4]Проверочная  таблица_II  часть'!FQ14/1000</f>
        <v>1057.2</v>
      </c>
      <c r="CB16" s="35">
        <f t="shared" si="28"/>
        <v>100</v>
      </c>
      <c r="CC16" s="90">
        <f>'[4]Субвенция  на  полномочия'!AL10/1000</f>
        <v>861.2</v>
      </c>
      <c r="CD16" s="90">
        <f>'[4]Субвенция  на  полномочия'!AM10/1000</f>
        <v>708.86469999999997</v>
      </c>
      <c r="CE16" s="35">
        <f t="shared" si="29"/>
        <v>82.311274965164884</v>
      </c>
    </row>
    <row r="17" spans="1:83" s="25" customFormat="1" ht="21.75" customHeight="1" x14ac:dyDescent="0.25">
      <c r="A17" s="36" t="s">
        <v>101</v>
      </c>
      <c r="B17" s="86">
        <f t="shared" si="0"/>
        <v>298841.36599999998</v>
      </c>
      <c r="C17" s="87">
        <f>'[3]Исполнение для администрации_КБ'!T17</f>
        <v>298841.36599999998</v>
      </c>
      <c r="D17" s="88">
        <f t="shared" si="1"/>
        <v>0</v>
      </c>
      <c r="E17" s="87">
        <f>'[3]Исполнение для администрации_КБ'!U17</f>
        <v>298576.94564999995</v>
      </c>
      <c r="F17" s="88">
        <f t="shared" si="2"/>
        <v>0</v>
      </c>
      <c r="G17" s="89">
        <f t="shared" si="3"/>
        <v>298576.94564999995</v>
      </c>
      <c r="H17" s="37">
        <f t="shared" si="4"/>
        <v>99.911518156425501</v>
      </c>
      <c r="I17" s="90">
        <f>'[4]Проверочная  таблица_II  часть'!FT15/1000</f>
        <v>2248.7040000000002</v>
      </c>
      <c r="J17" s="90">
        <f>'[4]Проверочная  таблица_II  часть'!FU15/1000</f>
        <v>2248.7040000000002</v>
      </c>
      <c r="K17" s="35">
        <f t="shared" si="5"/>
        <v>100</v>
      </c>
      <c r="L17" s="90">
        <f>'[4]Проверочная  таблица_II  часть'!FV15/1000</f>
        <v>568.16200000000003</v>
      </c>
      <c r="M17" s="90">
        <f>'[4]Проверочная  таблица_II  часть'!FW15/1000</f>
        <v>562.17600000000004</v>
      </c>
      <c r="N17" s="35">
        <f t="shared" si="6"/>
        <v>98.946427251382531</v>
      </c>
      <c r="O17" s="90">
        <f>'[4]Проверочная  таблица_II  часть'!FX15/1000</f>
        <v>0</v>
      </c>
      <c r="P17" s="90">
        <f>'[4]Проверочная  таблица_II  часть'!FY15/1000</f>
        <v>0</v>
      </c>
      <c r="Q17" s="35">
        <f t="shared" si="7"/>
        <v>0</v>
      </c>
      <c r="R17" s="90">
        <f>'[4]Субвенция  на  полномочия'!D11/1000</f>
        <v>2776</v>
      </c>
      <c r="S17" s="90">
        <f>'[4]Субвенция  на  полномочия'!E11/1000</f>
        <v>2541.9929999999999</v>
      </c>
      <c r="T17" s="35">
        <f t="shared" si="8"/>
        <v>91.570353025936598</v>
      </c>
      <c r="U17" s="90">
        <f>'[4]Проверочная  таблица_II  часть'!FN15/1000</f>
        <v>3624</v>
      </c>
      <c r="V17" s="90">
        <f>'[4]Проверочная  таблица_II  часть'!FO15/1000</f>
        <v>3624</v>
      </c>
      <c r="W17" s="35">
        <f t="shared" si="9"/>
        <v>100</v>
      </c>
      <c r="X17" s="90">
        <f>'[4]Субвенция  на  полномочия'!F11/1000</f>
        <v>10551.9</v>
      </c>
      <c r="Y17" s="90">
        <f>'[4]Субвенция  на  полномочия'!G11/1000</f>
        <v>10551.9</v>
      </c>
      <c r="Z17" s="35">
        <f t="shared" si="10"/>
        <v>100</v>
      </c>
      <c r="AA17" s="90">
        <f>'[4]Субвенция  на  полномочия'!H11/1000</f>
        <v>2688.7</v>
      </c>
      <c r="AB17" s="90">
        <f>'[4]Субвенция  на  полномочия'!I11/1000</f>
        <v>2688.7</v>
      </c>
      <c r="AC17" s="35">
        <f t="shared" si="11"/>
        <v>100</v>
      </c>
      <c r="AD17" s="90">
        <f>'[4]Субвенция  на  полномочия'!J11/1000</f>
        <v>959.8</v>
      </c>
      <c r="AE17" s="90">
        <f>'[4]Субвенция  на  полномочия'!K11/1000</f>
        <v>959.8</v>
      </c>
      <c r="AF17" s="35">
        <f t="shared" si="12"/>
        <v>100</v>
      </c>
      <c r="AG17" s="90">
        <f>'[4]Субвенция  на  полномочия'!L11/1000</f>
        <v>90.5</v>
      </c>
      <c r="AH17" s="90">
        <f>'[4]Субвенция  на  полномочия'!M11/1000</f>
        <v>90.45</v>
      </c>
      <c r="AI17" s="35">
        <f t="shared" si="13"/>
        <v>99.944751381215468</v>
      </c>
      <c r="AJ17" s="90">
        <f>'[4]Проверочная  таблица_II  часть'!FL15/1000</f>
        <v>11884.2</v>
      </c>
      <c r="AK17" s="90">
        <f>'[4]Проверочная  таблица_II  часть'!FM15/1000</f>
        <v>11884.2</v>
      </c>
      <c r="AL17" s="35">
        <f t="shared" si="14"/>
        <v>100</v>
      </c>
      <c r="AM17" s="90">
        <f>'[4]Субвенция  на  полномочия'!N11/1000</f>
        <v>96.499999999999972</v>
      </c>
      <c r="AN17" s="90">
        <f>'[4]Субвенция  на  полномочия'!O11/1000</f>
        <v>96.48</v>
      </c>
      <c r="AO17" s="35">
        <f t="shared" si="15"/>
        <v>99.979274611398992</v>
      </c>
      <c r="AP17" s="90">
        <f>'[4]Субвенция  на  полномочия'!P11/1000</f>
        <v>0</v>
      </c>
      <c r="AQ17" s="90">
        <f>'[4]Субвенция  на  полномочия'!Q11/1000</f>
        <v>0</v>
      </c>
      <c r="AR17" s="35">
        <f t="shared" si="16"/>
        <v>0</v>
      </c>
      <c r="AS17" s="90">
        <f>'[4]Субвенция  на  полномочия'!R11/1000</f>
        <v>2793.8</v>
      </c>
      <c r="AT17" s="90">
        <f>'[4]Субвенция  на  полномочия'!S11/1000</f>
        <v>2793.8</v>
      </c>
      <c r="AU17" s="35">
        <f t="shared" si="17"/>
        <v>100</v>
      </c>
      <c r="AV17" s="90">
        <f>'[4]Субвенция  на  полномочия'!T11/1000</f>
        <v>420.7</v>
      </c>
      <c r="AW17" s="90">
        <f>'[4]Субвенция  на  полномочия'!U11/1000</f>
        <v>420.7</v>
      </c>
      <c r="AX17" s="35">
        <f t="shared" si="18"/>
        <v>100</v>
      </c>
      <c r="AY17" s="90">
        <f>'[4]Субвенция  на  полномочия'!V11/1000</f>
        <v>26364.100000000002</v>
      </c>
      <c r="AZ17" s="90">
        <f>'[4]Субвенция  на  полномочия'!W11/1000</f>
        <v>26364.1</v>
      </c>
      <c r="BA17" s="35">
        <f t="shared" si="19"/>
        <v>99.999999999999986</v>
      </c>
      <c r="BB17" s="90">
        <f>'[4]Субвенция  на  полномочия'!X11/1000</f>
        <v>226685</v>
      </c>
      <c r="BC17" s="90">
        <f>'[4]Субвенция  на  полномочия'!Y11/1000</f>
        <v>226685</v>
      </c>
      <c r="BD17" s="35">
        <f t="shared" si="20"/>
        <v>100</v>
      </c>
      <c r="BE17" s="90">
        <f>'[4]Субвенция  на  полномочия'!Z11/1000</f>
        <v>0</v>
      </c>
      <c r="BF17" s="90">
        <f>'[4]Субвенция  на  полномочия'!AA11/1000</f>
        <v>0</v>
      </c>
      <c r="BG17" s="35">
        <f t="shared" si="21"/>
        <v>0</v>
      </c>
      <c r="BH17" s="90">
        <f>'[4]Субвенция  на  полномочия'!AB11/1000</f>
        <v>8</v>
      </c>
      <c r="BI17" s="90">
        <f>'[4]Субвенция  на  полномочия'!AC11/1000</f>
        <v>3</v>
      </c>
      <c r="BJ17" s="35">
        <f t="shared" si="22"/>
        <v>37.5</v>
      </c>
      <c r="BK17" s="90">
        <f>'[4]Субвенция  на  полномочия'!AD11/1000</f>
        <v>1696</v>
      </c>
      <c r="BL17" s="90">
        <f>'[4]Субвенция  на  полномочия'!AE11/1000</f>
        <v>1696</v>
      </c>
      <c r="BM17" s="35">
        <f t="shared" si="23"/>
        <v>100</v>
      </c>
      <c r="BN17" s="90">
        <f>'[4]Субвенция  на  полномочия'!AF11/1000</f>
        <v>0</v>
      </c>
      <c r="BO17" s="90">
        <f>'[4]Субвенция  на  полномочия'!AG11/1000</f>
        <v>0</v>
      </c>
      <c r="BP17" s="35">
        <f t="shared" si="24"/>
        <v>0</v>
      </c>
      <c r="BQ17" s="90">
        <f>'[4]Субвенция  на  полномочия'!AH11/1000</f>
        <v>579.79999999999995</v>
      </c>
      <c r="BR17" s="90">
        <f>'[4]Субвенция  на  полномочия'!AI11/1000</f>
        <v>570</v>
      </c>
      <c r="BS17" s="35">
        <f t="shared" si="25"/>
        <v>98.309761986892042</v>
      </c>
      <c r="BT17" s="90">
        <f>'[4]Субвенция  на  полномочия'!AJ11/1000</f>
        <v>274.60000000000002</v>
      </c>
      <c r="BU17" s="90">
        <f>'[4]Субвенция  на  полномочия'!AK11/1000</f>
        <v>265.04265000000004</v>
      </c>
      <c r="BV17" s="35">
        <f t="shared" si="26"/>
        <v>96.519537509104154</v>
      </c>
      <c r="BW17" s="90">
        <f>'[4]Проверочная  таблица_II  часть'!FZ15/1000</f>
        <v>2116.3000000000002</v>
      </c>
      <c r="BX17" s="90">
        <f>'[4]Проверочная  таблица_II  часть'!GC15/1000</f>
        <v>2116.3000000000002</v>
      </c>
      <c r="BY17" s="35">
        <f t="shared" si="27"/>
        <v>100</v>
      </c>
      <c r="BZ17" s="90">
        <f>'[4]Проверочная  таблица_II  часть'!FP15/1000</f>
        <v>1582.2</v>
      </c>
      <c r="CA17" s="90">
        <f>'[4]Проверочная  таблица_II  часть'!FQ15/1000</f>
        <v>1582.2</v>
      </c>
      <c r="CB17" s="35">
        <f t="shared" si="28"/>
        <v>100</v>
      </c>
      <c r="CC17" s="90">
        <f>'[4]Субвенция  на  полномочия'!AL11/1000</f>
        <v>832.4</v>
      </c>
      <c r="CD17" s="90">
        <f>'[4]Субвенция  на  полномочия'!AM11/1000</f>
        <v>832.4</v>
      </c>
      <c r="CE17" s="35">
        <f t="shared" si="29"/>
        <v>100</v>
      </c>
    </row>
    <row r="18" spans="1:83" s="25" customFormat="1" ht="21.75" customHeight="1" x14ac:dyDescent="0.25">
      <c r="A18" s="36" t="s">
        <v>102</v>
      </c>
      <c r="B18" s="86">
        <f t="shared" si="0"/>
        <v>265785.65599999996</v>
      </c>
      <c r="C18" s="87">
        <f>'[3]Исполнение для администрации_КБ'!T18</f>
        <v>265785.65600000002</v>
      </c>
      <c r="D18" s="88">
        <f t="shared" si="1"/>
        <v>0</v>
      </c>
      <c r="E18" s="87">
        <f>'[3]Исполнение для администрации_КБ'!U18</f>
        <v>265536.44399</v>
      </c>
      <c r="F18" s="88">
        <f t="shared" si="2"/>
        <v>0</v>
      </c>
      <c r="G18" s="89">
        <f t="shared" si="3"/>
        <v>265536.44399</v>
      </c>
      <c r="H18" s="37">
        <f t="shared" si="4"/>
        <v>99.906235718755283</v>
      </c>
      <c r="I18" s="90">
        <f>'[4]Проверочная  таблица_II  часть'!FT16/1000</f>
        <v>3373.0559999999996</v>
      </c>
      <c r="J18" s="90">
        <f>'[4]Проверочная  таблица_II  часть'!FU16/1000</f>
        <v>3373.0559999999996</v>
      </c>
      <c r="K18" s="35">
        <f t="shared" si="5"/>
        <v>100</v>
      </c>
      <c r="L18" s="90">
        <f>'[4]Проверочная  таблица_II  часть'!FV16/1000</f>
        <v>0</v>
      </c>
      <c r="M18" s="90">
        <f>'[4]Проверочная  таблица_II  часть'!FW16/1000</f>
        <v>0</v>
      </c>
      <c r="N18" s="35">
        <f t="shared" si="6"/>
        <v>0</v>
      </c>
      <c r="O18" s="90">
        <f>'[4]Проверочная  таблица_II  часть'!FX16/1000</f>
        <v>0</v>
      </c>
      <c r="P18" s="90">
        <f>'[4]Проверочная  таблица_II  часть'!FY16/1000</f>
        <v>0</v>
      </c>
      <c r="Q18" s="35">
        <f t="shared" si="7"/>
        <v>0</v>
      </c>
      <c r="R18" s="90">
        <f>'[4]Субвенция  на  полномочия'!D12/1000</f>
        <v>2280</v>
      </c>
      <c r="S18" s="90">
        <f>'[4]Субвенция  на  полномочия'!E12/1000</f>
        <v>2257.6390000000001</v>
      </c>
      <c r="T18" s="35">
        <f t="shared" si="8"/>
        <v>99.019254385964913</v>
      </c>
      <c r="U18" s="90">
        <f>'[4]Проверочная  таблица_II  часть'!FN16/1000</f>
        <v>4222</v>
      </c>
      <c r="V18" s="90">
        <f>'[4]Проверочная  таблица_II  часть'!FO16/1000</f>
        <v>4222</v>
      </c>
      <c r="W18" s="35">
        <f t="shared" si="9"/>
        <v>100</v>
      </c>
      <c r="X18" s="90">
        <f>'[4]Субвенция  на  полномочия'!F12/1000</f>
        <v>8257.7999999999993</v>
      </c>
      <c r="Y18" s="90">
        <f>'[4]Субвенция  на  полномочия'!G12/1000</f>
        <v>8257.7999999999993</v>
      </c>
      <c r="Z18" s="35">
        <f t="shared" si="10"/>
        <v>100</v>
      </c>
      <c r="AA18" s="90">
        <f>'[4]Субвенция  на  полномочия'!H12/1000</f>
        <v>1246.2</v>
      </c>
      <c r="AB18" s="90">
        <f>'[4]Субвенция  на  полномочия'!I12/1000</f>
        <v>1246.2</v>
      </c>
      <c r="AC18" s="35">
        <f t="shared" si="11"/>
        <v>100</v>
      </c>
      <c r="AD18" s="90">
        <f>'[4]Субвенция  на  полномочия'!J12/1000</f>
        <v>1204.9000000000001</v>
      </c>
      <c r="AE18" s="90">
        <f>'[4]Субвенция  на  полномочия'!K12/1000</f>
        <v>1204.9000000000001</v>
      </c>
      <c r="AF18" s="35">
        <f t="shared" si="12"/>
        <v>100</v>
      </c>
      <c r="AG18" s="90">
        <f>'[4]Субвенция  на  полномочия'!L12/1000</f>
        <v>0</v>
      </c>
      <c r="AH18" s="90">
        <f>'[4]Субвенция  на  полномочия'!M12/1000</f>
        <v>0</v>
      </c>
      <c r="AI18" s="35">
        <f t="shared" si="13"/>
        <v>0</v>
      </c>
      <c r="AJ18" s="90">
        <f>'[4]Проверочная  таблица_II  часть'!FL16/1000</f>
        <v>12345</v>
      </c>
      <c r="AK18" s="90">
        <f>'[4]Проверочная  таблица_II  часть'!FM16/1000</f>
        <v>12118.92899</v>
      </c>
      <c r="AL18" s="35">
        <f t="shared" si="14"/>
        <v>98.168724098825436</v>
      </c>
      <c r="AM18" s="90">
        <f>'[4]Субвенция  на  полномочия'!N12/1000</f>
        <v>0</v>
      </c>
      <c r="AN18" s="90">
        <f>'[4]Субвенция  на  полномочия'!O12/1000</f>
        <v>0</v>
      </c>
      <c r="AO18" s="35">
        <f t="shared" si="15"/>
        <v>0</v>
      </c>
      <c r="AP18" s="90">
        <f>'[4]Субвенция  на  полномочия'!P12/1000</f>
        <v>0</v>
      </c>
      <c r="AQ18" s="90">
        <f>'[4]Субвенция  на  полномочия'!Q12/1000</f>
        <v>0</v>
      </c>
      <c r="AR18" s="35">
        <f t="shared" si="16"/>
        <v>0</v>
      </c>
      <c r="AS18" s="90">
        <f>'[4]Субвенция  на  полномочия'!R12/1000</f>
        <v>2232.8000000000002</v>
      </c>
      <c r="AT18" s="90">
        <f>'[4]Субвенция  на  полномочия'!S12/1000</f>
        <v>2232.8000000000002</v>
      </c>
      <c r="AU18" s="35">
        <f t="shared" si="17"/>
        <v>100</v>
      </c>
      <c r="AV18" s="90">
        <f>'[4]Субвенция  на  полномочия'!T12/1000</f>
        <v>431.4</v>
      </c>
      <c r="AW18" s="90">
        <f>'[4]Субвенция  на  полномочия'!U12/1000</f>
        <v>431.4</v>
      </c>
      <c r="AX18" s="35">
        <f t="shared" si="18"/>
        <v>100</v>
      </c>
      <c r="AY18" s="90">
        <f>'[4]Субвенция  на  полномочия'!V12/1000</f>
        <v>48761.1</v>
      </c>
      <c r="AZ18" s="90">
        <f>'[4]Субвенция  на  полномочия'!W12/1000</f>
        <v>48761.1</v>
      </c>
      <c r="BA18" s="35">
        <f t="shared" si="19"/>
        <v>100</v>
      </c>
      <c r="BB18" s="90">
        <f>'[4]Субвенция  на  полномочия'!X12/1000</f>
        <v>174741</v>
      </c>
      <c r="BC18" s="90">
        <f>'[4]Субвенция  на  полномочия'!Y12/1000</f>
        <v>174741</v>
      </c>
      <c r="BD18" s="35">
        <f t="shared" si="20"/>
        <v>100</v>
      </c>
      <c r="BE18" s="90">
        <f>'[4]Субвенция  на  полномочия'!Z12/1000</f>
        <v>0</v>
      </c>
      <c r="BF18" s="90">
        <f>'[4]Субвенция  на  полномочия'!AA12/1000</f>
        <v>0</v>
      </c>
      <c r="BG18" s="35">
        <f t="shared" si="21"/>
        <v>0</v>
      </c>
      <c r="BH18" s="90">
        <f>'[4]Субвенция  на  полномочия'!AB12/1000</f>
        <v>5.5</v>
      </c>
      <c r="BI18" s="90">
        <f>'[4]Субвенция  на  полномочия'!AC12/1000</f>
        <v>5.5</v>
      </c>
      <c r="BJ18" s="35">
        <f t="shared" si="22"/>
        <v>100</v>
      </c>
      <c r="BK18" s="90">
        <f>'[4]Субвенция  на  полномочия'!AD12/1000</f>
        <v>1562</v>
      </c>
      <c r="BL18" s="90">
        <f>'[4]Субвенция  на  полномочия'!AE12/1000</f>
        <v>1562</v>
      </c>
      <c r="BM18" s="35">
        <f t="shared" si="23"/>
        <v>100</v>
      </c>
      <c r="BN18" s="90">
        <f>'[4]Субвенция  на  полномочия'!AF12/1000</f>
        <v>0</v>
      </c>
      <c r="BO18" s="90">
        <f>'[4]Субвенция  на  полномочия'!AG12/1000</f>
        <v>0</v>
      </c>
      <c r="BP18" s="35">
        <f t="shared" si="24"/>
        <v>0</v>
      </c>
      <c r="BQ18" s="90">
        <f>'[4]Субвенция  на  полномочия'!AH12/1000</f>
        <v>570.79999999999995</v>
      </c>
      <c r="BR18" s="90">
        <f>'[4]Субвенция  на  полномочия'!AI12/1000</f>
        <v>570.79999999999995</v>
      </c>
      <c r="BS18" s="35">
        <f t="shared" si="25"/>
        <v>100</v>
      </c>
      <c r="BT18" s="90">
        <f>'[4]Субвенция  на  полномочия'!AJ12/1000</f>
        <v>171.3</v>
      </c>
      <c r="BU18" s="90">
        <f>'[4]Субвенция  на  полномочия'!AK12/1000</f>
        <v>170.52</v>
      </c>
      <c r="BV18" s="35">
        <f t="shared" si="26"/>
        <v>99.544658493870401</v>
      </c>
      <c r="BW18" s="90">
        <f>'[4]Проверочная  таблица_II  часть'!FZ16/1000</f>
        <v>2162</v>
      </c>
      <c r="BX18" s="90">
        <f>'[4]Проверочная  таблица_II  часть'!GC16/1000</f>
        <v>2162</v>
      </c>
      <c r="BY18" s="35">
        <f t="shared" si="27"/>
        <v>100</v>
      </c>
      <c r="BZ18" s="90">
        <f>'[4]Проверочная  таблица_II  часть'!FP16/1000</f>
        <v>1405.6</v>
      </c>
      <c r="CA18" s="90">
        <f>'[4]Проверочная  таблица_II  часть'!FQ16/1000</f>
        <v>1405.6</v>
      </c>
      <c r="CB18" s="35">
        <f t="shared" si="28"/>
        <v>100</v>
      </c>
      <c r="CC18" s="90">
        <f>'[4]Субвенция  на  полномочия'!AL12/1000</f>
        <v>813.2</v>
      </c>
      <c r="CD18" s="90">
        <f>'[4]Субвенция  на  полномочия'!AM12/1000</f>
        <v>813.2</v>
      </c>
      <c r="CE18" s="35">
        <f t="shared" si="29"/>
        <v>100</v>
      </c>
    </row>
    <row r="19" spans="1:83" s="25" customFormat="1" ht="21.75" customHeight="1" x14ac:dyDescent="0.25">
      <c r="A19" s="36" t="s">
        <v>103</v>
      </c>
      <c r="B19" s="86">
        <f t="shared" si="0"/>
        <v>186051.00200000001</v>
      </c>
      <c r="C19" s="87">
        <f>'[3]Исполнение для администрации_КБ'!T19</f>
        <v>186051.00200000001</v>
      </c>
      <c r="D19" s="88">
        <f t="shared" si="1"/>
        <v>0</v>
      </c>
      <c r="E19" s="87">
        <f>'[3]Исполнение для администрации_КБ'!U19</f>
        <v>185876.48701999997</v>
      </c>
      <c r="F19" s="88">
        <f t="shared" si="2"/>
        <v>0</v>
      </c>
      <c r="G19" s="89">
        <f t="shared" si="3"/>
        <v>185876.48701999997</v>
      </c>
      <c r="H19" s="37">
        <f t="shared" si="4"/>
        <v>99.90620046217218</v>
      </c>
      <c r="I19" s="90">
        <f>'[4]Проверочная  таблица_II  часть'!FT17/1000</f>
        <v>1124.3520000000001</v>
      </c>
      <c r="J19" s="90">
        <f>'[4]Проверочная  таблица_II  часть'!FU17/1000</f>
        <v>1124.3520000000001</v>
      </c>
      <c r="K19" s="35">
        <f t="shared" si="5"/>
        <v>100</v>
      </c>
      <c r="L19" s="90">
        <f>'[4]Проверочная  таблица_II  часть'!FV17/1000</f>
        <v>0</v>
      </c>
      <c r="M19" s="90">
        <f>'[4]Проверочная  таблица_II  часть'!FW17/1000</f>
        <v>0</v>
      </c>
      <c r="N19" s="35">
        <f t="shared" si="6"/>
        <v>0</v>
      </c>
      <c r="O19" s="90">
        <f>'[4]Проверочная  таблица_II  часть'!FX17/1000</f>
        <v>0</v>
      </c>
      <c r="P19" s="90">
        <f>'[4]Проверочная  таблица_II  часть'!FY17/1000</f>
        <v>0</v>
      </c>
      <c r="Q19" s="35">
        <f t="shared" si="7"/>
        <v>0</v>
      </c>
      <c r="R19" s="90">
        <f>'[4]Субвенция  на  полномочия'!D13/1000</f>
        <v>1771</v>
      </c>
      <c r="S19" s="90">
        <f>'[4]Субвенция  на  полномочия'!E13/1000</f>
        <v>1764.65354</v>
      </c>
      <c r="T19" s="35">
        <f t="shared" si="8"/>
        <v>99.641645398080186</v>
      </c>
      <c r="U19" s="90">
        <f>'[4]Проверочная  таблица_II  часть'!FN17/1000</f>
        <v>1476</v>
      </c>
      <c r="V19" s="90">
        <f>'[4]Проверочная  таблица_II  часть'!FO17/1000</f>
        <v>1476</v>
      </c>
      <c r="W19" s="35">
        <f t="shared" si="9"/>
        <v>100</v>
      </c>
      <c r="X19" s="90">
        <f>'[4]Субвенция  на  полномочия'!F13/1000</f>
        <v>5852.4</v>
      </c>
      <c r="Y19" s="90">
        <f>'[4]Субвенция  на  полномочия'!G13/1000</f>
        <v>5852.4</v>
      </c>
      <c r="Z19" s="35">
        <f t="shared" si="10"/>
        <v>100</v>
      </c>
      <c r="AA19" s="90">
        <f>'[4]Субвенция  на  полномочия'!H13/1000</f>
        <v>1367.6</v>
      </c>
      <c r="AB19" s="90">
        <f>'[4]Субвенция  на  полномочия'!I13/1000</f>
        <v>1366.06</v>
      </c>
      <c r="AC19" s="35">
        <f t="shared" si="11"/>
        <v>99.887393974846447</v>
      </c>
      <c r="AD19" s="90">
        <f>'[4]Субвенция  на  полномочия'!J13/1000</f>
        <v>554.9</v>
      </c>
      <c r="AE19" s="90">
        <f>'[4]Субвенция  на  полномочия'!K13/1000</f>
        <v>554.9</v>
      </c>
      <c r="AF19" s="35">
        <f t="shared" si="12"/>
        <v>100</v>
      </c>
      <c r="AG19" s="90">
        <f>'[4]Субвенция  на  полномочия'!L13/1000</f>
        <v>0</v>
      </c>
      <c r="AH19" s="90">
        <f>'[4]Субвенция  на  полномочия'!M13/1000</f>
        <v>0</v>
      </c>
      <c r="AI19" s="35">
        <f t="shared" si="13"/>
        <v>0</v>
      </c>
      <c r="AJ19" s="90">
        <f>'[4]Проверочная  таблица_II  часть'!FL17/1000</f>
        <v>9853</v>
      </c>
      <c r="AK19" s="90">
        <f>'[4]Проверочная  таблица_II  часть'!FM17/1000</f>
        <v>9699.7554799999998</v>
      </c>
      <c r="AL19" s="35">
        <f t="shared" si="14"/>
        <v>98.444691769004365</v>
      </c>
      <c r="AM19" s="90">
        <f>'[4]Субвенция  на  полномочия'!N13/1000</f>
        <v>193</v>
      </c>
      <c r="AN19" s="90">
        <f>'[4]Субвенция  на  полномочия'!O13/1000</f>
        <v>192.96</v>
      </c>
      <c r="AO19" s="35">
        <f t="shared" si="15"/>
        <v>99.979274611398978</v>
      </c>
      <c r="AP19" s="90">
        <f>'[4]Субвенция  на  полномочия'!P13/1000</f>
        <v>87.5</v>
      </c>
      <c r="AQ19" s="90">
        <f>'[4]Субвенция  на  полномочия'!Q13/1000</f>
        <v>80.239999999999995</v>
      </c>
      <c r="AR19" s="35">
        <f t="shared" si="16"/>
        <v>91.702857142857141</v>
      </c>
      <c r="AS19" s="90">
        <f>'[4]Субвенция  на  полномочия'!R13/1000</f>
        <v>1672.2</v>
      </c>
      <c r="AT19" s="90">
        <f>'[4]Субвенция  на  полномочия'!S13/1000</f>
        <v>1672.2</v>
      </c>
      <c r="AU19" s="35">
        <f t="shared" si="17"/>
        <v>100</v>
      </c>
      <c r="AV19" s="90">
        <f>'[4]Субвенция  на  полномочия'!T13/1000</f>
        <v>421.9</v>
      </c>
      <c r="AW19" s="90">
        <f>'[4]Субвенция  на  полномочия'!U13/1000</f>
        <v>421.9</v>
      </c>
      <c r="AX19" s="35">
        <f t="shared" si="18"/>
        <v>100</v>
      </c>
      <c r="AY19" s="90">
        <f>'[4]Субвенция  на  полномочия'!V13/1000</f>
        <v>20282.900000000001</v>
      </c>
      <c r="AZ19" s="90">
        <f>'[4]Субвенция  на  полномочия'!W13/1000</f>
        <v>20282.900000000001</v>
      </c>
      <c r="BA19" s="35">
        <f t="shared" si="19"/>
        <v>100</v>
      </c>
      <c r="BB19" s="90">
        <f>'[4]Субвенция  на  полномочия'!X13/1000</f>
        <v>135342</v>
      </c>
      <c r="BC19" s="90">
        <f>'[4]Субвенция  на  полномочия'!Y13/1000</f>
        <v>135342</v>
      </c>
      <c r="BD19" s="35">
        <f t="shared" si="20"/>
        <v>100</v>
      </c>
      <c r="BE19" s="90">
        <f>'[4]Субвенция  на  полномочия'!Z13/1000</f>
        <v>0</v>
      </c>
      <c r="BF19" s="90">
        <f>'[4]Субвенция  на  полномочия'!AA13/1000</f>
        <v>0</v>
      </c>
      <c r="BG19" s="35">
        <f t="shared" si="21"/>
        <v>0</v>
      </c>
      <c r="BH19" s="90">
        <f>'[4]Субвенция  на  полномочия'!AB13/1000</f>
        <v>6.5</v>
      </c>
      <c r="BI19" s="90">
        <f>'[4]Субвенция  на  полномочия'!AC13/1000</f>
        <v>1</v>
      </c>
      <c r="BJ19" s="35">
        <f t="shared" si="22"/>
        <v>15.384615384615385</v>
      </c>
      <c r="BK19" s="90">
        <f>'[4]Субвенция  на  полномочия'!AD13/1000</f>
        <v>1935</v>
      </c>
      <c r="BL19" s="90">
        <f>'[4]Субвенция  на  полномочия'!AE13/1000</f>
        <v>1935</v>
      </c>
      <c r="BM19" s="35">
        <f t="shared" si="23"/>
        <v>100</v>
      </c>
      <c r="BN19" s="90">
        <f>'[4]Субвенция  на  полномочия'!AF13/1000</f>
        <v>0</v>
      </c>
      <c r="BO19" s="90">
        <f>'[4]Субвенция  на  полномочия'!AG13/1000</f>
        <v>0</v>
      </c>
      <c r="BP19" s="35">
        <f t="shared" si="24"/>
        <v>0</v>
      </c>
      <c r="BQ19" s="90">
        <f>'[4]Субвенция  на  полномочия'!AH13/1000</f>
        <v>524</v>
      </c>
      <c r="BR19" s="90">
        <f>'[4]Субвенция  на  полномочия'!AI13/1000</f>
        <v>524</v>
      </c>
      <c r="BS19" s="35">
        <f t="shared" si="25"/>
        <v>100</v>
      </c>
      <c r="BT19" s="90">
        <f>'[4]Субвенция  на  полномочия'!AJ13/1000</f>
        <v>251.95000000000002</v>
      </c>
      <c r="BU19" s="90">
        <f>'[4]Субвенция  на  полномочия'!AK13/1000</f>
        <v>251.36600000000001</v>
      </c>
      <c r="BV19" s="35">
        <f t="shared" si="26"/>
        <v>99.768207977773372</v>
      </c>
      <c r="BW19" s="90">
        <f>'[4]Проверочная  таблица_II  часть'!FZ17/1000</f>
        <v>1713.2</v>
      </c>
      <c r="BX19" s="90">
        <f>'[4]Проверочная  таблица_II  часть'!GC17/1000</f>
        <v>1713.2</v>
      </c>
      <c r="BY19" s="35">
        <f t="shared" si="27"/>
        <v>100</v>
      </c>
      <c r="BZ19" s="90">
        <f>'[4]Проверочная  таблица_II  часть'!FP17/1000</f>
        <v>886.2</v>
      </c>
      <c r="CA19" s="90">
        <f>'[4]Проверочная  таблица_II  часть'!FQ17/1000</f>
        <v>886.2</v>
      </c>
      <c r="CB19" s="35">
        <f t="shared" si="28"/>
        <v>100</v>
      </c>
      <c r="CC19" s="90">
        <f>'[4]Субвенция  на  полномочия'!AL13/1000</f>
        <v>735.4</v>
      </c>
      <c r="CD19" s="90">
        <f>'[4]Субвенция  на  полномочия'!AM13/1000</f>
        <v>735.4</v>
      </c>
      <c r="CE19" s="35">
        <f t="shared" si="29"/>
        <v>100</v>
      </c>
    </row>
    <row r="20" spans="1:83" s="25" customFormat="1" ht="21.75" customHeight="1" x14ac:dyDescent="0.25">
      <c r="A20" s="36" t="s">
        <v>104</v>
      </c>
      <c r="B20" s="86">
        <f t="shared" si="0"/>
        <v>268058.11200000002</v>
      </c>
      <c r="C20" s="87">
        <f>'[3]Исполнение для администрации_КБ'!T20</f>
        <v>268058.11200000002</v>
      </c>
      <c r="D20" s="88">
        <f t="shared" si="1"/>
        <v>0</v>
      </c>
      <c r="E20" s="87">
        <f>'[3]Исполнение для администрации_КБ'!U20</f>
        <v>267773.90003000002</v>
      </c>
      <c r="F20" s="88">
        <f t="shared" si="2"/>
        <v>0</v>
      </c>
      <c r="G20" s="89">
        <f t="shared" si="3"/>
        <v>267773.90003000002</v>
      </c>
      <c r="H20" s="37">
        <f t="shared" si="4"/>
        <v>99.893973747752128</v>
      </c>
      <c r="I20" s="90">
        <f>'[4]Проверочная  таблица_II  часть'!FT18/1000</f>
        <v>6746.1120000000001</v>
      </c>
      <c r="J20" s="90">
        <f>'[4]Проверочная  таблица_II  часть'!FU18/1000</f>
        <v>6746.1120000000001</v>
      </c>
      <c r="K20" s="35">
        <f t="shared" si="5"/>
        <v>100</v>
      </c>
      <c r="L20" s="90">
        <f>'[4]Проверочная  таблица_II  часть'!FV18/1000</f>
        <v>0</v>
      </c>
      <c r="M20" s="90">
        <f>'[4]Проверочная  таблица_II  часть'!FW18/1000</f>
        <v>0</v>
      </c>
      <c r="N20" s="35">
        <f t="shared" si="6"/>
        <v>0</v>
      </c>
      <c r="O20" s="90">
        <f>'[4]Проверочная  таблица_II  часть'!FX18/1000</f>
        <v>0</v>
      </c>
      <c r="P20" s="90">
        <f>'[4]Проверочная  таблица_II  часть'!FY18/1000</f>
        <v>0</v>
      </c>
      <c r="Q20" s="35">
        <f t="shared" si="7"/>
        <v>0</v>
      </c>
      <c r="R20" s="90">
        <f>'[4]Субвенция  на  полномочия'!D14/1000</f>
        <v>2070</v>
      </c>
      <c r="S20" s="90">
        <f>'[4]Субвенция  на  полномочия'!E14/1000</f>
        <v>2008.625</v>
      </c>
      <c r="T20" s="35">
        <f t="shared" si="8"/>
        <v>97.035024154589365</v>
      </c>
      <c r="U20" s="90">
        <f>'[4]Проверочная  таблица_II  часть'!FN18/1000</f>
        <v>4523</v>
      </c>
      <c r="V20" s="90">
        <f>'[4]Проверочная  таблица_II  часть'!FO18/1000</f>
        <v>4523</v>
      </c>
      <c r="W20" s="35">
        <f t="shared" si="9"/>
        <v>100</v>
      </c>
      <c r="X20" s="90">
        <f>'[4]Субвенция  на  полномочия'!F14/1000</f>
        <v>8210.7999999999993</v>
      </c>
      <c r="Y20" s="90">
        <f>'[4]Субвенция  на  полномочия'!G14/1000</f>
        <v>8210.7999999999993</v>
      </c>
      <c r="Z20" s="35">
        <f t="shared" si="10"/>
        <v>100</v>
      </c>
      <c r="AA20" s="90">
        <f>'[4]Субвенция  на  полномочия'!H14/1000</f>
        <v>1731.9</v>
      </c>
      <c r="AB20" s="90">
        <f>'[4]Субвенция  на  полномочия'!I14/1000</f>
        <v>1727.8</v>
      </c>
      <c r="AC20" s="35">
        <f t="shared" si="11"/>
        <v>99.763265777469826</v>
      </c>
      <c r="AD20" s="90">
        <f>'[4]Субвенция  на  полномочия'!J14/1000</f>
        <v>995</v>
      </c>
      <c r="AE20" s="90">
        <f>'[4]Субвенция  на  полномочия'!K14/1000</f>
        <v>995</v>
      </c>
      <c r="AF20" s="35">
        <f t="shared" si="12"/>
        <v>100</v>
      </c>
      <c r="AG20" s="90">
        <f>'[4]Субвенция  на  полномочия'!L14/1000</f>
        <v>150.80000000000001</v>
      </c>
      <c r="AH20" s="90">
        <f>'[4]Субвенция  на  полномочия'!M14/1000</f>
        <v>150.80000000000001</v>
      </c>
      <c r="AI20" s="35">
        <f t="shared" si="13"/>
        <v>100</v>
      </c>
      <c r="AJ20" s="90">
        <f>'[4]Проверочная  таблица_II  часть'!FL18/1000</f>
        <v>8996.7999999999993</v>
      </c>
      <c r="AK20" s="90">
        <f>'[4]Проверочная  таблица_II  часть'!FM18/1000</f>
        <v>8803.9780300000002</v>
      </c>
      <c r="AL20" s="35">
        <f t="shared" si="14"/>
        <v>97.85677162991287</v>
      </c>
      <c r="AM20" s="90">
        <f>'[4]Субвенция  на  полномочия'!N14/1000</f>
        <v>273.39999999999998</v>
      </c>
      <c r="AN20" s="90">
        <f>'[4]Субвенция  на  полномочия'!O14/1000</f>
        <v>249.24</v>
      </c>
      <c r="AO20" s="35">
        <f t="shared" si="15"/>
        <v>91.163130943672286</v>
      </c>
      <c r="AP20" s="90">
        <f>'[4]Субвенция  на  полномочия'!P14/1000</f>
        <v>109.5</v>
      </c>
      <c r="AQ20" s="90">
        <f>'[4]Субвенция  на  полномочия'!Q14/1000</f>
        <v>109.44499999999999</v>
      </c>
      <c r="AR20" s="35">
        <f t="shared" si="16"/>
        <v>99.949771689497709</v>
      </c>
      <c r="AS20" s="90">
        <f>'[4]Субвенция  на  полномочия'!R14/1000</f>
        <v>2793.8</v>
      </c>
      <c r="AT20" s="90">
        <f>'[4]Субвенция  на  полномочия'!S14/1000</f>
        <v>2793.8</v>
      </c>
      <c r="AU20" s="35">
        <f t="shared" si="17"/>
        <v>100</v>
      </c>
      <c r="AV20" s="90">
        <f>'[4]Субвенция  на  полномочия'!T14/1000</f>
        <v>429</v>
      </c>
      <c r="AW20" s="90">
        <f>'[4]Субвенция  на  полномочия'!U14/1000</f>
        <v>429</v>
      </c>
      <c r="AX20" s="35">
        <f t="shared" si="18"/>
        <v>100</v>
      </c>
      <c r="AY20" s="90">
        <f>'[4]Субвенция  на  полномочия'!V14/1000</f>
        <v>55179.8</v>
      </c>
      <c r="AZ20" s="90">
        <f>'[4]Субвенция  на  полномочия'!W14/1000</f>
        <v>55179.8</v>
      </c>
      <c r="BA20" s="35">
        <f t="shared" si="19"/>
        <v>100</v>
      </c>
      <c r="BB20" s="90">
        <f>'[4]Субвенция  на  полномочия'!X14/1000</f>
        <v>168310</v>
      </c>
      <c r="BC20" s="90">
        <f>'[4]Субвенция  на  полномочия'!Y14/1000</f>
        <v>168310</v>
      </c>
      <c r="BD20" s="35">
        <f t="shared" si="20"/>
        <v>100</v>
      </c>
      <c r="BE20" s="90">
        <f>'[4]Субвенция  на  полномочия'!Z14/1000</f>
        <v>0</v>
      </c>
      <c r="BF20" s="90">
        <f>'[4]Субвенция  на  полномочия'!AA14/1000</f>
        <v>0</v>
      </c>
      <c r="BG20" s="35">
        <f t="shared" si="21"/>
        <v>0</v>
      </c>
      <c r="BH20" s="90">
        <f>'[4]Субвенция  на  полномочия'!AB14/1000</f>
        <v>1</v>
      </c>
      <c r="BI20" s="90">
        <f>'[4]Субвенция  на  полномочия'!AC14/1000</f>
        <v>0</v>
      </c>
      <c r="BJ20" s="35">
        <f t="shared" si="22"/>
        <v>0</v>
      </c>
      <c r="BK20" s="90">
        <f>'[4]Субвенция  на  полномочия'!AD14/1000</f>
        <v>1570</v>
      </c>
      <c r="BL20" s="90">
        <f>'[4]Субвенция  на  полномочия'!AE14/1000</f>
        <v>1570</v>
      </c>
      <c r="BM20" s="35">
        <f t="shared" si="23"/>
        <v>100</v>
      </c>
      <c r="BN20" s="90">
        <f>'[4]Субвенция  на  полномочия'!AF14/1000</f>
        <v>0</v>
      </c>
      <c r="BO20" s="90">
        <f>'[4]Субвенция  на  полномочия'!AG14/1000</f>
        <v>0</v>
      </c>
      <c r="BP20" s="35">
        <f t="shared" si="24"/>
        <v>0</v>
      </c>
      <c r="BQ20" s="90">
        <f>'[4]Субвенция  на  полномочия'!AH14/1000</f>
        <v>540.9</v>
      </c>
      <c r="BR20" s="90">
        <f>'[4]Субвенция  на  полномочия'!AI14/1000</f>
        <v>540.9</v>
      </c>
      <c r="BS20" s="35">
        <f t="shared" si="25"/>
        <v>100</v>
      </c>
      <c r="BT20" s="90">
        <f>'[4]Субвенция  на  полномочия'!AJ14/1000</f>
        <v>367.7</v>
      </c>
      <c r="BU20" s="90">
        <f>'[4]Субвенция  на  полномочия'!AK14/1000</f>
        <v>367</v>
      </c>
      <c r="BV20" s="35">
        <f t="shared" si="26"/>
        <v>99.809627413652436</v>
      </c>
      <c r="BW20" s="90">
        <f>'[4]Проверочная  таблица_II  часть'!FZ18/1000</f>
        <v>2783.1</v>
      </c>
      <c r="BX20" s="90">
        <f>'[4]Проверочная  таблица_II  часть'!GC18/1000</f>
        <v>2783.1</v>
      </c>
      <c r="BY20" s="35">
        <f t="shared" si="27"/>
        <v>100</v>
      </c>
      <c r="BZ20" s="90">
        <f>'[4]Проверочная  таблица_II  часть'!FP18/1000</f>
        <v>1526.3</v>
      </c>
      <c r="CA20" s="90">
        <f>'[4]Проверочная  таблица_II  часть'!FQ18/1000</f>
        <v>1526.3</v>
      </c>
      <c r="CB20" s="35">
        <f t="shared" si="28"/>
        <v>100</v>
      </c>
      <c r="CC20" s="90">
        <f>'[4]Субвенция  на  полномочия'!AL14/1000</f>
        <v>749.2</v>
      </c>
      <c r="CD20" s="90">
        <f>'[4]Субвенция  на  полномочия'!AM14/1000</f>
        <v>749.2</v>
      </c>
      <c r="CE20" s="35">
        <f t="shared" si="29"/>
        <v>100</v>
      </c>
    </row>
    <row r="21" spans="1:83" s="25" customFormat="1" ht="21.75" customHeight="1" x14ac:dyDescent="0.25">
      <c r="A21" s="36" t="s">
        <v>105</v>
      </c>
      <c r="B21" s="86">
        <f t="shared" si="0"/>
        <v>229619.514</v>
      </c>
      <c r="C21" s="87">
        <f>'[3]Исполнение для администрации_КБ'!T21</f>
        <v>229619.514</v>
      </c>
      <c r="D21" s="88">
        <f t="shared" si="1"/>
        <v>0</v>
      </c>
      <c r="E21" s="87">
        <f>'[3]Исполнение для администрации_КБ'!U21</f>
        <v>229076.65674000001</v>
      </c>
      <c r="F21" s="88">
        <f t="shared" si="2"/>
        <v>0</v>
      </c>
      <c r="G21" s="89">
        <f t="shared" si="3"/>
        <v>229076.65674000001</v>
      </c>
      <c r="H21" s="37">
        <f t="shared" si="4"/>
        <v>99.763584004450081</v>
      </c>
      <c r="I21" s="90">
        <f>'[4]Проверочная  таблица_II  часть'!FT19/1000</f>
        <v>1124.3520000000001</v>
      </c>
      <c r="J21" s="90">
        <f>'[4]Проверочная  таблица_II  часть'!FU19/1000</f>
        <v>1124.3520000000001</v>
      </c>
      <c r="K21" s="35">
        <f t="shared" si="5"/>
        <v>100</v>
      </c>
      <c r="L21" s="90">
        <f>'[4]Проверочная  таблица_II  часть'!FV19/1000</f>
        <v>568.16200000000003</v>
      </c>
      <c r="M21" s="90">
        <f>'[4]Проверочная  таблица_II  часть'!FW19/1000</f>
        <v>562.17600000000004</v>
      </c>
      <c r="N21" s="35">
        <f t="shared" si="6"/>
        <v>98.946427251382531</v>
      </c>
      <c r="O21" s="90">
        <f>'[4]Проверочная  таблица_II  часть'!FX19/1000</f>
        <v>0</v>
      </c>
      <c r="P21" s="90">
        <f>'[4]Проверочная  таблица_II  часть'!FY19/1000</f>
        <v>0</v>
      </c>
      <c r="Q21" s="35">
        <f t="shared" si="7"/>
        <v>0</v>
      </c>
      <c r="R21" s="90">
        <f>'[4]Субвенция  на  полномочия'!D15/1000</f>
        <v>840</v>
      </c>
      <c r="S21" s="90">
        <f>'[4]Субвенция  на  полномочия'!E15/1000</f>
        <v>823.59199999999998</v>
      </c>
      <c r="T21" s="35">
        <f t="shared" si="8"/>
        <v>98.046666666666653</v>
      </c>
      <c r="U21" s="90">
        <f>'[4]Проверочная  таблица_II  часть'!FN19/1000</f>
        <v>5329</v>
      </c>
      <c r="V21" s="90">
        <f>'[4]Проверочная  таблица_II  часть'!FO19/1000</f>
        <v>5240.6278000000002</v>
      </c>
      <c r="W21" s="35">
        <f t="shared" si="9"/>
        <v>98.341673860011255</v>
      </c>
      <c r="X21" s="90">
        <f>'[4]Субвенция  на  полномочия'!F15/1000</f>
        <v>8783.6</v>
      </c>
      <c r="Y21" s="90">
        <f>'[4]Субвенция  на  полномочия'!G15/1000</f>
        <v>8357.8707400000003</v>
      </c>
      <c r="Z21" s="35">
        <f t="shared" si="10"/>
        <v>95.153134705587689</v>
      </c>
      <c r="AA21" s="90">
        <f>'[4]Субвенция  на  полномочия'!H15/1000</f>
        <v>2426.1</v>
      </c>
      <c r="AB21" s="90">
        <f>'[4]Субвенция  на  полномочия'!I15/1000</f>
        <v>2426.02</v>
      </c>
      <c r="AC21" s="35">
        <f t="shared" si="11"/>
        <v>99.996702526688935</v>
      </c>
      <c r="AD21" s="90">
        <f>'[4]Субвенция  на  полномочия'!J15/1000</f>
        <v>938.8</v>
      </c>
      <c r="AE21" s="90">
        <f>'[4]Субвенция  на  полномочия'!K15/1000</f>
        <v>938.8</v>
      </c>
      <c r="AF21" s="35">
        <f t="shared" si="12"/>
        <v>100</v>
      </c>
      <c r="AG21" s="90">
        <f>'[4]Субвенция  на  полномочия'!L15/1000</f>
        <v>90.5</v>
      </c>
      <c r="AH21" s="90">
        <f>'[4]Субвенция  на  полномочия'!M15/1000</f>
        <v>90.45</v>
      </c>
      <c r="AI21" s="35">
        <f t="shared" si="13"/>
        <v>99.944751381215468</v>
      </c>
      <c r="AJ21" s="90">
        <f>'[4]Проверочная  таблица_II  часть'!FL19/1000</f>
        <v>8094</v>
      </c>
      <c r="AK21" s="90">
        <f>'[4]Проверочная  таблица_II  часть'!FM19/1000</f>
        <v>8093.0624500000004</v>
      </c>
      <c r="AL21" s="35">
        <f t="shared" si="14"/>
        <v>99.988416728440825</v>
      </c>
      <c r="AM21" s="90">
        <f>'[4]Субвенция  на  полномочия'!N15/1000</f>
        <v>96.5</v>
      </c>
      <c r="AN21" s="90">
        <f>'[4]Субвенция  на  полномочия'!O15/1000</f>
        <v>96.48</v>
      </c>
      <c r="AO21" s="35">
        <f t="shared" si="15"/>
        <v>99.979274611398978</v>
      </c>
      <c r="AP21" s="90">
        <f>'[4]Субвенция  на  полномочия'!P15/1000</f>
        <v>0</v>
      </c>
      <c r="AQ21" s="90">
        <f>'[4]Субвенция  на  полномочия'!Q15/1000</f>
        <v>0</v>
      </c>
      <c r="AR21" s="35">
        <f t="shared" si="16"/>
        <v>0</v>
      </c>
      <c r="AS21" s="90">
        <f>'[4]Субвенция  на  полномочия'!R15/1000</f>
        <v>2232.8000000000002</v>
      </c>
      <c r="AT21" s="90">
        <f>'[4]Субвенция  на  полномочия'!S15/1000</f>
        <v>2232.7927500000001</v>
      </c>
      <c r="AU21" s="35">
        <f t="shared" si="17"/>
        <v>99.999675295592965</v>
      </c>
      <c r="AV21" s="90">
        <f>'[4]Субвенция  на  полномочия'!T15/1000</f>
        <v>432.9</v>
      </c>
      <c r="AW21" s="90">
        <f>'[4]Субвенция  на  полномочия'!U15/1000</f>
        <v>432.9</v>
      </c>
      <c r="AX21" s="35">
        <f t="shared" si="18"/>
        <v>100</v>
      </c>
      <c r="AY21" s="90">
        <f>'[4]Субвенция  на  полномочия'!V15/1000</f>
        <v>48655.6</v>
      </c>
      <c r="AZ21" s="90">
        <f>'[4]Субвенция  на  полномочия'!W15/1000</f>
        <v>48655.6</v>
      </c>
      <c r="BA21" s="35">
        <f t="shared" si="19"/>
        <v>100</v>
      </c>
      <c r="BB21" s="90">
        <f>'[4]Субвенция  на  полномочия'!X15/1000</f>
        <v>142756</v>
      </c>
      <c r="BC21" s="90">
        <f>'[4]Субвенция  на  полномочия'!Y15/1000</f>
        <v>142756</v>
      </c>
      <c r="BD21" s="35">
        <f t="shared" si="20"/>
        <v>100</v>
      </c>
      <c r="BE21" s="90">
        <f>'[4]Субвенция  на  полномочия'!Z15/1000</f>
        <v>0</v>
      </c>
      <c r="BF21" s="90">
        <f>'[4]Субвенция  на  полномочия'!AA15/1000</f>
        <v>0</v>
      </c>
      <c r="BG21" s="35">
        <f t="shared" si="21"/>
        <v>0</v>
      </c>
      <c r="BH21" s="90">
        <f>'[4]Субвенция  на  полномочия'!AB15/1000</f>
        <v>5.5</v>
      </c>
      <c r="BI21" s="90">
        <f>'[4]Субвенция  на  полномочия'!AC15/1000</f>
        <v>0.23300000000000001</v>
      </c>
      <c r="BJ21" s="35">
        <f t="shared" si="22"/>
        <v>4.2363636363636363</v>
      </c>
      <c r="BK21" s="90">
        <f>'[4]Субвенция  на  полномочия'!AD15/1000</f>
        <v>1465</v>
      </c>
      <c r="BL21" s="90">
        <f>'[4]Субвенция  на  полномочия'!AE15/1000</f>
        <v>1465</v>
      </c>
      <c r="BM21" s="35">
        <f t="shared" si="23"/>
        <v>100</v>
      </c>
      <c r="BN21" s="90">
        <f>'[4]Субвенция  на  полномочия'!AF15/1000</f>
        <v>0</v>
      </c>
      <c r="BO21" s="90">
        <f>'[4]Субвенция  на  полномочия'!AG15/1000</f>
        <v>0</v>
      </c>
      <c r="BP21" s="35">
        <f t="shared" si="24"/>
        <v>0</v>
      </c>
      <c r="BQ21" s="90">
        <f>'[4]Субвенция  на  полномочия'!AH15/1000</f>
        <v>552.70000000000005</v>
      </c>
      <c r="BR21" s="90">
        <f>'[4]Субвенция  на  полномочия'!AI15/1000</f>
        <v>552.70000000000005</v>
      </c>
      <c r="BS21" s="35">
        <f t="shared" si="25"/>
        <v>100</v>
      </c>
      <c r="BT21" s="90">
        <f>'[4]Субвенция  на  полномочия'!AJ15/1000</f>
        <v>189.3</v>
      </c>
      <c r="BU21" s="90">
        <f>'[4]Субвенция  на  полномочия'!AK15/1000</f>
        <v>189.3</v>
      </c>
      <c r="BV21" s="35">
        <f t="shared" si="26"/>
        <v>100</v>
      </c>
      <c r="BW21" s="90">
        <f>'[4]Проверочная  таблица_II  часть'!FZ19/1000</f>
        <v>2748</v>
      </c>
      <c r="BX21" s="90">
        <f>'[4]Проверочная  таблица_II  часть'!GC19/1000</f>
        <v>2748</v>
      </c>
      <c r="BY21" s="35">
        <f t="shared" si="27"/>
        <v>100</v>
      </c>
      <c r="BZ21" s="90">
        <f>'[4]Проверочная  таблица_II  часть'!FP19/1000</f>
        <v>1477.5</v>
      </c>
      <c r="CA21" s="90">
        <f>'[4]Проверочная  таблица_II  часть'!FQ19/1000</f>
        <v>1477.5</v>
      </c>
      <c r="CB21" s="35">
        <f t="shared" si="28"/>
        <v>100</v>
      </c>
      <c r="CC21" s="90">
        <f>'[4]Субвенция  на  полномочия'!AL15/1000</f>
        <v>813.2</v>
      </c>
      <c r="CD21" s="90">
        <f>'[4]Субвенция  на  полномочия'!AM15/1000</f>
        <v>813.2</v>
      </c>
      <c r="CE21" s="35">
        <f t="shared" si="29"/>
        <v>100</v>
      </c>
    </row>
    <row r="22" spans="1:83" s="25" customFormat="1" ht="21.75" customHeight="1" x14ac:dyDescent="0.25">
      <c r="A22" s="36" t="s">
        <v>106</v>
      </c>
      <c r="B22" s="86">
        <f t="shared" si="0"/>
        <v>167947.30000000002</v>
      </c>
      <c r="C22" s="87">
        <f>'[3]Исполнение для администрации_КБ'!T22</f>
        <v>167947.3</v>
      </c>
      <c r="D22" s="88">
        <f t="shared" si="1"/>
        <v>0</v>
      </c>
      <c r="E22" s="87">
        <f>'[3]Исполнение для администрации_КБ'!U22</f>
        <v>167879.20864999999</v>
      </c>
      <c r="F22" s="88">
        <f t="shared" si="2"/>
        <v>0</v>
      </c>
      <c r="G22" s="89">
        <f t="shared" si="3"/>
        <v>167879.20865000002</v>
      </c>
      <c r="H22" s="37">
        <f t="shared" si="4"/>
        <v>99.959456716481895</v>
      </c>
      <c r="I22" s="90">
        <f>'[4]Проверочная  таблица_II  часть'!FT20/1000</f>
        <v>0</v>
      </c>
      <c r="J22" s="90">
        <f>'[4]Проверочная  таблица_II  часть'!FU20/1000</f>
        <v>0</v>
      </c>
      <c r="K22" s="35">
        <f t="shared" si="5"/>
        <v>0</v>
      </c>
      <c r="L22" s="90">
        <f>'[4]Проверочная  таблица_II  часть'!FV20/1000</f>
        <v>0</v>
      </c>
      <c r="M22" s="90">
        <f>'[4]Проверочная  таблица_II  часть'!FW20/1000</f>
        <v>0</v>
      </c>
      <c r="N22" s="35">
        <f t="shared" si="6"/>
        <v>0</v>
      </c>
      <c r="O22" s="90">
        <f>'[4]Проверочная  таблица_II  часть'!FX20/1000</f>
        <v>0</v>
      </c>
      <c r="P22" s="90">
        <f>'[4]Проверочная  таблица_II  часть'!FY20/1000</f>
        <v>0</v>
      </c>
      <c r="Q22" s="35">
        <f t="shared" si="7"/>
        <v>0</v>
      </c>
      <c r="R22" s="90">
        <f>'[4]Субвенция  на  полномочия'!D16/1000</f>
        <v>1729</v>
      </c>
      <c r="S22" s="90">
        <f>'[4]Субвенция  на  полномочия'!E16/1000</f>
        <v>1699.1766399999999</v>
      </c>
      <c r="T22" s="35">
        <f t="shared" si="8"/>
        <v>98.275109311740877</v>
      </c>
      <c r="U22" s="90">
        <f>'[4]Проверочная  таблица_II  часть'!FN20/1000</f>
        <v>1579.9</v>
      </c>
      <c r="V22" s="90">
        <f>'[4]Проверочная  таблица_II  часть'!FO20/1000</f>
        <v>1542.15201</v>
      </c>
      <c r="W22" s="35">
        <f t="shared" si="9"/>
        <v>97.610735489587938</v>
      </c>
      <c r="X22" s="90">
        <f>'[4]Субвенция  на  полномочия'!F16/1000</f>
        <v>5042.6000000000004</v>
      </c>
      <c r="Y22" s="90">
        <f>'[4]Субвенция  на  полномочия'!G16/1000</f>
        <v>5042.6000000000004</v>
      </c>
      <c r="Z22" s="35">
        <f t="shared" si="10"/>
        <v>100</v>
      </c>
      <c r="AA22" s="90">
        <f>'[4]Субвенция  на  полномочия'!H16/1000</f>
        <v>1628.1999999999998</v>
      </c>
      <c r="AB22" s="90">
        <f>'[4]Субвенция  на  полномочия'!I16/1000</f>
        <v>1628.18</v>
      </c>
      <c r="AC22" s="35">
        <f t="shared" si="11"/>
        <v>99.998771649674495</v>
      </c>
      <c r="AD22" s="90">
        <f>'[4]Субвенция  на  полномочия'!J16/1000</f>
        <v>537.9</v>
      </c>
      <c r="AE22" s="90">
        <f>'[4]Субвенция  на  полномочия'!K16/1000</f>
        <v>537.9</v>
      </c>
      <c r="AF22" s="35">
        <f t="shared" si="12"/>
        <v>100</v>
      </c>
      <c r="AG22" s="90">
        <f>'[4]Субвенция  на  полномочия'!L16/1000</f>
        <v>0</v>
      </c>
      <c r="AH22" s="90">
        <f>'[4]Субвенция  на  полномочия'!M16/1000</f>
        <v>0</v>
      </c>
      <c r="AI22" s="35">
        <f t="shared" si="13"/>
        <v>0</v>
      </c>
      <c r="AJ22" s="90">
        <f>'[4]Проверочная  таблица_II  часть'!FL20/1000</f>
        <v>10650.6</v>
      </c>
      <c r="AK22" s="90">
        <f>'[4]Проверочная  таблица_II  часть'!FM20/1000</f>
        <v>10650.6</v>
      </c>
      <c r="AL22" s="35">
        <f t="shared" si="14"/>
        <v>100</v>
      </c>
      <c r="AM22" s="90">
        <f>'[4]Субвенция  на  полномочия'!N16/1000</f>
        <v>0</v>
      </c>
      <c r="AN22" s="90">
        <f>'[4]Субвенция  на  полномочия'!O16/1000</f>
        <v>0</v>
      </c>
      <c r="AO22" s="35">
        <f t="shared" si="15"/>
        <v>0</v>
      </c>
      <c r="AP22" s="90">
        <f>'[4]Субвенция  на  полномочия'!P16/1000</f>
        <v>0</v>
      </c>
      <c r="AQ22" s="90">
        <f>'[4]Субвенция  на  полномочия'!Q16/1000</f>
        <v>0</v>
      </c>
      <c r="AR22" s="35">
        <f t="shared" si="16"/>
        <v>0</v>
      </c>
      <c r="AS22" s="90">
        <f>'[4]Субвенция  на  полномочия'!R16/1000</f>
        <v>1672.2</v>
      </c>
      <c r="AT22" s="90">
        <f>'[4]Субвенция  на  полномочия'!S16/1000</f>
        <v>1672.2</v>
      </c>
      <c r="AU22" s="35">
        <f t="shared" si="17"/>
        <v>100</v>
      </c>
      <c r="AV22" s="90">
        <f>'[4]Субвенция  на  полномочия'!T16/1000</f>
        <v>410.1</v>
      </c>
      <c r="AW22" s="90">
        <f>'[4]Субвенция  на  полномочия'!U16/1000</f>
        <v>410.1</v>
      </c>
      <c r="AX22" s="35">
        <f t="shared" si="18"/>
        <v>100</v>
      </c>
      <c r="AY22" s="90">
        <f>'[4]Субвенция  на  полномочия'!V16/1000</f>
        <v>22523.7</v>
      </c>
      <c r="AZ22" s="90">
        <f>'[4]Субвенция  на  полномочия'!W16/1000</f>
        <v>22523.7</v>
      </c>
      <c r="BA22" s="35">
        <f t="shared" si="19"/>
        <v>100</v>
      </c>
      <c r="BB22" s="90">
        <f>'[4]Субвенция  на  полномочия'!X16/1000</f>
        <v>114958</v>
      </c>
      <c r="BC22" s="90">
        <f>'[4]Субвенция  на  полномочия'!Y16/1000</f>
        <v>114958</v>
      </c>
      <c r="BD22" s="35">
        <f t="shared" si="20"/>
        <v>100</v>
      </c>
      <c r="BE22" s="90">
        <f>'[4]Субвенция  на  полномочия'!Z16/1000</f>
        <v>0</v>
      </c>
      <c r="BF22" s="90">
        <f>'[4]Субвенция  на  полномочия'!AA16/1000</f>
        <v>0</v>
      </c>
      <c r="BG22" s="35">
        <f t="shared" si="21"/>
        <v>0</v>
      </c>
      <c r="BH22" s="90">
        <f>'[4]Субвенция  на  полномочия'!AB16/1000</f>
        <v>2.5</v>
      </c>
      <c r="BI22" s="90">
        <f>'[4]Субвенция  на  полномочия'!AC16/1000</f>
        <v>2</v>
      </c>
      <c r="BJ22" s="35">
        <f t="shared" si="22"/>
        <v>80</v>
      </c>
      <c r="BK22" s="90">
        <f>'[4]Субвенция  на  полномочия'!AD16/1000</f>
        <v>1760</v>
      </c>
      <c r="BL22" s="90">
        <f>'[4]Субвенция  на  полномочия'!AE16/1000</f>
        <v>1760</v>
      </c>
      <c r="BM22" s="35">
        <f t="shared" si="23"/>
        <v>100</v>
      </c>
      <c r="BN22" s="90">
        <f>'[4]Субвенция  на  полномочия'!AF16/1000</f>
        <v>0</v>
      </c>
      <c r="BO22" s="90">
        <f>'[4]Субвенция  на  полномочия'!AG16/1000</f>
        <v>0</v>
      </c>
      <c r="BP22" s="35">
        <f t="shared" si="24"/>
        <v>0</v>
      </c>
      <c r="BQ22" s="90">
        <f>'[4]Субвенция  на  полномочия'!AH16/1000</f>
        <v>548.20000000000005</v>
      </c>
      <c r="BR22" s="90">
        <f>'[4]Субвенция  на  полномочия'!AI16/1000</f>
        <v>548.20000000000005</v>
      </c>
      <c r="BS22" s="35">
        <f t="shared" si="25"/>
        <v>100</v>
      </c>
      <c r="BT22" s="90">
        <f>'[4]Субвенция  на  полномочия'!AJ16/1000</f>
        <v>71.099999999999994</v>
      </c>
      <c r="BU22" s="90">
        <f>'[4]Субвенция  на  полномочия'!AK16/1000</f>
        <v>71.099999999999994</v>
      </c>
      <c r="BV22" s="35">
        <f t="shared" si="26"/>
        <v>100</v>
      </c>
      <c r="BW22" s="90">
        <f>'[4]Проверочная  таблица_II  часть'!FZ20/1000</f>
        <v>3079</v>
      </c>
      <c r="BX22" s="90">
        <f>'[4]Проверочная  таблица_II  часть'!GC20/1000</f>
        <v>3079</v>
      </c>
      <c r="BY22" s="35">
        <f t="shared" si="27"/>
        <v>100</v>
      </c>
      <c r="BZ22" s="90">
        <f>'[4]Проверочная  таблица_II  часть'!FP20/1000</f>
        <v>1028.5</v>
      </c>
      <c r="CA22" s="90">
        <f>'[4]Проверочная  таблица_II  часть'!FQ20/1000</f>
        <v>1028.5</v>
      </c>
      <c r="CB22" s="35">
        <f t="shared" si="28"/>
        <v>100</v>
      </c>
      <c r="CC22" s="90">
        <f>'[4]Субвенция  на  полномочия'!AL16/1000</f>
        <v>725.8</v>
      </c>
      <c r="CD22" s="90">
        <f>'[4]Субвенция  на  полномочия'!AM16/1000</f>
        <v>725.8</v>
      </c>
      <c r="CE22" s="35">
        <f t="shared" si="29"/>
        <v>100</v>
      </c>
    </row>
    <row r="23" spans="1:83" s="25" customFormat="1" ht="21.75" customHeight="1" x14ac:dyDescent="0.25">
      <c r="A23" s="36" t="s">
        <v>107</v>
      </c>
      <c r="B23" s="86">
        <f t="shared" si="0"/>
        <v>145250.11200000002</v>
      </c>
      <c r="C23" s="87">
        <f>'[3]Исполнение для администрации_КБ'!T23</f>
        <v>145250.11199999999</v>
      </c>
      <c r="D23" s="88">
        <f t="shared" si="1"/>
        <v>0</v>
      </c>
      <c r="E23" s="87">
        <f>'[3]Исполнение для администрации_КБ'!U23</f>
        <v>145177.13290999999</v>
      </c>
      <c r="F23" s="88">
        <f t="shared" si="2"/>
        <v>0</v>
      </c>
      <c r="G23" s="89">
        <f t="shared" si="3"/>
        <v>145177.13291000001</v>
      </c>
      <c r="H23" s="37">
        <f t="shared" si="4"/>
        <v>99.949756259051966</v>
      </c>
      <c r="I23" s="90">
        <f>'[4]Проверочная  таблица_II  часть'!FT21/1000</f>
        <v>6746.1120000000001</v>
      </c>
      <c r="J23" s="90">
        <f>'[4]Проверочная  таблица_II  часть'!FU21/1000</f>
        <v>6746.1120000000001</v>
      </c>
      <c r="K23" s="35">
        <f t="shared" si="5"/>
        <v>100</v>
      </c>
      <c r="L23" s="90">
        <f>'[4]Проверочная  таблица_II  часть'!FV21/1000</f>
        <v>0</v>
      </c>
      <c r="M23" s="90">
        <f>'[4]Проверочная  таблица_II  часть'!FW21/1000</f>
        <v>0</v>
      </c>
      <c r="N23" s="35">
        <f t="shared" si="6"/>
        <v>0</v>
      </c>
      <c r="O23" s="90">
        <f>'[4]Проверочная  таблица_II  часть'!FX21/1000</f>
        <v>0</v>
      </c>
      <c r="P23" s="90">
        <f>'[4]Проверочная  таблица_II  часть'!FY21/1000</f>
        <v>0</v>
      </c>
      <c r="Q23" s="35">
        <f t="shared" si="7"/>
        <v>0</v>
      </c>
      <c r="R23" s="90">
        <f>'[4]Субвенция  на  полномочия'!D17/1000</f>
        <v>1370</v>
      </c>
      <c r="S23" s="90">
        <f>'[4]Субвенция  на  полномочия'!E17/1000</f>
        <v>1302.644</v>
      </c>
      <c r="T23" s="35">
        <f t="shared" si="8"/>
        <v>95.083503649635034</v>
      </c>
      <c r="U23" s="90">
        <f>'[4]Проверочная  таблица_II  часть'!FN21/1000</f>
        <v>1781</v>
      </c>
      <c r="V23" s="90">
        <f>'[4]Проверочная  таблица_II  часть'!FO21/1000</f>
        <v>1781</v>
      </c>
      <c r="W23" s="35">
        <f t="shared" si="9"/>
        <v>100</v>
      </c>
      <c r="X23" s="90">
        <f>'[4]Субвенция  на  полномочия'!F17/1000</f>
        <v>3677.3</v>
      </c>
      <c r="Y23" s="90">
        <f>'[4]Субвенция  на  полномочия'!G17/1000</f>
        <v>3677.3</v>
      </c>
      <c r="Z23" s="35">
        <f t="shared" si="10"/>
        <v>100</v>
      </c>
      <c r="AA23" s="90">
        <f>'[4]Субвенция  на  полномочия'!H17/1000</f>
        <v>1089.7</v>
      </c>
      <c r="AB23" s="90">
        <f>'[4]Субвенция  на  полномочия'!I17/1000</f>
        <v>1089.67</v>
      </c>
      <c r="AC23" s="35">
        <f t="shared" si="11"/>
        <v>99.997246948701473</v>
      </c>
      <c r="AD23" s="90">
        <f>'[4]Субвенция  на  полномочия'!J17/1000</f>
        <v>705.2</v>
      </c>
      <c r="AE23" s="90">
        <f>'[4]Субвенция  на  полномочия'!K17/1000</f>
        <v>705.2</v>
      </c>
      <c r="AF23" s="35">
        <f t="shared" si="12"/>
        <v>100</v>
      </c>
      <c r="AG23" s="90">
        <f>'[4]Субвенция  на  полномочия'!L17/1000</f>
        <v>0</v>
      </c>
      <c r="AH23" s="90">
        <f>'[4]Субвенция  на  полномочия'!M17/1000</f>
        <v>0</v>
      </c>
      <c r="AI23" s="35">
        <f t="shared" si="13"/>
        <v>0</v>
      </c>
      <c r="AJ23" s="90">
        <f>'[4]Проверочная  таблица_II  часть'!FL21/1000</f>
        <v>6799.2</v>
      </c>
      <c r="AK23" s="90">
        <f>'[4]Проверочная  таблица_II  часть'!FM21/1000</f>
        <v>6797.1847699999998</v>
      </c>
      <c r="AL23" s="35">
        <f t="shared" si="14"/>
        <v>99.970360777738549</v>
      </c>
      <c r="AM23" s="90">
        <f>'[4]Субвенция  на  полномочия'!N17/1000</f>
        <v>385.9</v>
      </c>
      <c r="AN23" s="90">
        <f>'[4]Субвенция  на  полномочия'!O17/1000</f>
        <v>384</v>
      </c>
      <c r="AO23" s="35">
        <f t="shared" si="15"/>
        <v>99.507644467478627</v>
      </c>
      <c r="AP23" s="90">
        <f>'[4]Субвенция  на  полномочия'!P17/1000</f>
        <v>0</v>
      </c>
      <c r="AQ23" s="90">
        <f>'[4]Субвенция  на  полномочия'!Q17/1000</f>
        <v>0</v>
      </c>
      <c r="AR23" s="35">
        <f t="shared" si="16"/>
        <v>0</v>
      </c>
      <c r="AS23" s="90">
        <f>'[4]Субвенция  на  полномочия'!R17/1000</f>
        <v>1672.2</v>
      </c>
      <c r="AT23" s="90">
        <f>'[4]Субвенция  на  полномочия'!S17/1000</f>
        <v>1672.2</v>
      </c>
      <c r="AU23" s="35">
        <f t="shared" si="17"/>
        <v>100</v>
      </c>
      <c r="AV23" s="90">
        <f>'[4]Субвенция  на  полномочия'!T17/1000</f>
        <v>412.1</v>
      </c>
      <c r="AW23" s="90">
        <f>'[4]Субвенция  на  полномочия'!U17/1000</f>
        <v>412.1</v>
      </c>
      <c r="AX23" s="35">
        <f t="shared" si="18"/>
        <v>100</v>
      </c>
      <c r="AY23" s="90">
        <f>'[4]Субвенция  на  полномочия'!V17/1000</f>
        <v>30663.1</v>
      </c>
      <c r="AZ23" s="90">
        <f>'[4]Субвенция  на  полномочия'!W17/1000</f>
        <v>30663.1</v>
      </c>
      <c r="BA23" s="35">
        <f t="shared" si="19"/>
        <v>100</v>
      </c>
      <c r="BB23" s="90">
        <f>'[4]Субвенция  на  полномочия'!X17/1000</f>
        <v>84229</v>
      </c>
      <c r="BC23" s="90">
        <f>'[4]Субвенция  на  полномочия'!Y17/1000</f>
        <v>84229</v>
      </c>
      <c r="BD23" s="35">
        <f t="shared" si="20"/>
        <v>100</v>
      </c>
      <c r="BE23" s="90">
        <f>'[4]Субвенция  на  полномочия'!Z17/1000</f>
        <v>0</v>
      </c>
      <c r="BF23" s="90">
        <f>'[4]Субвенция  на  полномочия'!AA17/1000</f>
        <v>0</v>
      </c>
      <c r="BG23" s="35">
        <f t="shared" si="21"/>
        <v>0</v>
      </c>
      <c r="BH23" s="90">
        <f>'[4]Субвенция  на  полномочия'!AB17/1000</f>
        <v>1</v>
      </c>
      <c r="BI23" s="90">
        <f>'[4]Субвенция  на  полномочия'!AC17/1000</f>
        <v>0</v>
      </c>
      <c r="BJ23" s="35">
        <f t="shared" si="22"/>
        <v>0</v>
      </c>
      <c r="BK23" s="90">
        <f>'[4]Субвенция  на  полномочия'!AD17/1000</f>
        <v>1777</v>
      </c>
      <c r="BL23" s="90">
        <f>'[4]Субвенция  на  полномочия'!AE17/1000</f>
        <v>1777</v>
      </c>
      <c r="BM23" s="35">
        <f t="shared" si="23"/>
        <v>100</v>
      </c>
      <c r="BN23" s="90">
        <f>'[4]Субвенция  на  полномочия'!AF17/1000</f>
        <v>0</v>
      </c>
      <c r="BO23" s="90">
        <f>'[4]Субвенция  на  полномочия'!AG17/1000</f>
        <v>0</v>
      </c>
      <c r="BP23" s="35">
        <f t="shared" si="24"/>
        <v>0</v>
      </c>
      <c r="BQ23" s="90">
        <f>'[4]Субвенция  на  полномочия'!AH17/1000</f>
        <v>555.6</v>
      </c>
      <c r="BR23" s="90">
        <f>'[4]Субвенция  на  полномочия'!AI17/1000</f>
        <v>555.6</v>
      </c>
      <c r="BS23" s="35">
        <f t="shared" si="25"/>
        <v>100</v>
      </c>
      <c r="BT23" s="90">
        <f>'[4]Субвенция  на  полномочия'!AJ17/1000</f>
        <v>171.1</v>
      </c>
      <c r="BU23" s="90">
        <f>'[4]Субвенция  на  полномочия'!AK17/1000</f>
        <v>170.42214000000001</v>
      </c>
      <c r="BV23" s="35">
        <f t="shared" si="26"/>
        <v>99.603822326125083</v>
      </c>
      <c r="BW23" s="90">
        <f>'[4]Проверочная  таблица_II  часть'!FZ21/1000</f>
        <v>1944.2</v>
      </c>
      <c r="BX23" s="90">
        <f>'[4]Проверочная  таблица_II  часть'!GC21/1000</f>
        <v>1944.2</v>
      </c>
      <c r="BY23" s="35">
        <f t="shared" si="27"/>
        <v>100</v>
      </c>
      <c r="BZ23" s="90">
        <f>'[4]Проверочная  таблица_II  часть'!FP21/1000</f>
        <v>573.4</v>
      </c>
      <c r="CA23" s="90">
        <f>'[4]Проверочная  таблица_II  часть'!FQ21/1000</f>
        <v>573.4</v>
      </c>
      <c r="CB23" s="35">
        <f t="shared" si="28"/>
        <v>100</v>
      </c>
      <c r="CC23" s="90">
        <f>'[4]Субвенция  на  полномочия'!AL17/1000</f>
        <v>697</v>
      </c>
      <c r="CD23" s="90">
        <f>'[4]Субвенция  на  полномочия'!AM17/1000</f>
        <v>697</v>
      </c>
      <c r="CE23" s="35">
        <f t="shared" si="29"/>
        <v>100</v>
      </c>
    </row>
    <row r="24" spans="1:83" s="25" customFormat="1" ht="21.75" customHeight="1" x14ac:dyDescent="0.25">
      <c r="A24" s="36" t="s">
        <v>108</v>
      </c>
      <c r="B24" s="86">
        <f t="shared" si="0"/>
        <v>330877.53600000002</v>
      </c>
      <c r="C24" s="87">
        <f>'[3]Исполнение для администрации_КБ'!T24</f>
        <v>330877.53600000002</v>
      </c>
      <c r="D24" s="88">
        <f t="shared" si="1"/>
        <v>0</v>
      </c>
      <c r="E24" s="87">
        <f>'[3]Исполнение для администрации_КБ'!U24</f>
        <v>330288.24992000003</v>
      </c>
      <c r="F24" s="88">
        <f t="shared" si="2"/>
        <v>0</v>
      </c>
      <c r="G24" s="89">
        <f t="shared" si="3"/>
        <v>330288.24991999997</v>
      </c>
      <c r="H24" s="37">
        <f t="shared" si="4"/>
        <v>99.821902058651673</v>
      </c>
      <c r="I24" s="90">
        <f>'[4]Проверочная  таблица_II  часть'!FT22/1000</f>
        <v>6746.1120000000001</v>
      </c>
      <c r="J24" s="90">
        <f>'[4]Проверочная  таблица_II  часть'!FU22/1000</f>
        <v>6746.1120000000001</v>
      </c>
      <c r="K24" s="35">
        <f t="shared" si="5"/>
        <v>100</v>
      </c>
      <c r="L24" s="90">
        <f>'[4]Проверочная  таблица_II  часть'!FV22/1000</f>
        <v>1136.3240000000001</v>
      </c>
      <c r="M24" s="90">
        <f>'[4]Проверочная  таблица_II  часть'!FW22/1000</f>
        <v>1124.3520000000001</v>
      </c>
      <c r="N24" s="35">
        <f t="shared" si="6"/>
        <v>98.946427251382531</v>
      </c>
      <c r="O24" s="90">
        <f>'[4]Проверочная  таблица_II  часть'!FX22/1000</f>
        <v>0</v>
      </c>
      <c r="P24" s="90">
        <f>'[4]Проверочная  таблица_II  часть'!FY22/1000</f>
        <v>0</v>
      </c>
      <c r="Q24" s="35">
        <f t="shared" si="7"/>
        <v>0</v>
      </c>
      <c r="R24" s="90">
        <f>'[4]Субвенция  на  полномочия'!D18/1000</f>
        <v>1320</v>
      </c>
      <c r="S24" s="90">
        <f>'[4]Субвенция  на  полномочия'!E18/1000</f>
        <v>1320</v>
      </c>
      <c r="T24" s="35">
        <f t="shared" si="8"/>
        <v>100</v>
      </c>
      <c r="U24" s="90">
        <f>'[4]Проверочная  таблица_II  часть'!FN22/1000</f>
        <v>4856</v>
      </c>
      <c r="V24" s="90">
        <f>'[4]Проверочная  таблица_II  часть'!FO22/1000</f>
        <v>4659.3999999999996</v>
      </c>
      <c r="W24" s="35">
        <f t="shared" si="9"/>
        <v>95.951400329489289</v>
      </c>
      <c r="X24" s="90">
        <f>'[4]Субвенция  на  полномочия'!F18/1000</f>
        <v>11470</v>
      </c>
      <c r="Y24" s="90">
        <f>'[4]Субвенция  на  полномочия'!G18/1000</f>
        <v>11470</v>
      </c>
      <c r="Z24" s="35">
        <f t="shared" si="10"/>
        <v>100</v>
      </c>
      <c r="AA24" s="90">
        <f>'[4]Субвенция  на  полномочия'!H18/1000</f>
        <v>3052.3</v>
      </c>
      <c r="AB24" s="90">
        <f>'[4]Субвенция  на  полномочия'!I18/1000</f>
        <v>2965.96</v>
      </c>
      <c r="AC24" s="35">
        <f t="shared" si="11"/>
        <v>97.171313435769747</v>
      </c>
      <c r="AD24" s="90">
        <f>'[4]Субвенция  на  полномочия'!J18/1000</f>
        <v>938.8</v>
      </c>
      <c r="AE24" s="90">
        <f>'[4]Субвенция  на  полномочия'!K18/1000</f>
        <v>868.67750000000001</v>
      </c>
      <c r="AF24" s="35">
        <f t="shared" si="12"/>
        <v>92.530624201107798</v>
      </c>
      <c r="AG24" s="90">
        <f>'[4]Субвенция  на  полномочия'!L18/1000</f>
        <v>30.200000000000003</v>
      </c>
      <c r="AH24" s="90">
        <f>'[4]Субвенция  на  полномочия'!M18/1000</f>
        <v>30.2</v>
      </c>
      <c r="AI24" s="35">
        <f t="shared" si="13"/>
        <v>99.999999999999986</v>
      </c>
      <c r="AJ24" s="90">
        <f>'[4]Проверочная  таблица_II  часть'!FL22/1000</f>
        <v>10372.6</v>
      </c>
      <c r="AK24" s="90">
        <f>'[4]Проверочная  таблица_II  часть'!FM22/1000</f>
        <v>10372.6</v>
      </c>
      <c r="AL24" s="35">
        <f t="shared" si="14"/>
        <v>100</v>
      </c>
      <c r="AM24" s="90">
        <f>'[4]Субвенция  на  полномочия'!N18/1000</f>
        <v>160.79999999999998</v>
      </c>
      <c r="AN24" s="90">
        <f>'[4]Субвенция  на  полномочия'!O18/1000</f>
        <v>160.80000000000001</v>
      </c>
      <c r="AO24" s="35">
        <f t="shared" si="15"/>
        <v>100.00000000000003</v>
      </c>
      <c r="AP24" s="90">
        <f>'[4]Субвенция  на  полномочия'!P18/1000</f>
        <v>0</v>
      </c>
      <c r="AQ24" s="90">
        <f>'[4]Субвенция  на  полномочия'!Q18/1000</f>
        <v>0</v>
      </c>
      <c r="AR24" s="35">
        <f t="shared" si="16"/>
        <v>0</v>
      </c>
      <c r="AS24" s="90">
        <f>'[4]Субвенция  на  полномочия'!R18/1000</f>
        <v>2793.8</v>
      </c>
      <c r="AT24" s="90">
        <f>'[4]Субвенция  на  полномочия'!S18/1000</f>
        <v>2793.8</v>
      </c>
      <c r="AU24" s="35">
        <f t="shared" si="17"/>
        <v>100</v>
      </c>
      <c r="AV24" s="90">
        <f>'[4]Субвенция  на  полномочия'!T18/1000</f>
        <v>408.8</v>
      </c>
      <c r="AW24" s="90">
        <f>'[4]Субвенция  на  полномочия'!U18/1000</f>
        <v>391.06421999999998</v>
      </c>
      <c r="AX24" s="35">
        <f t="shared" si="18"/>
        <v>95.661501956947163</v>
      </c>
      <c r="AY24" s="90">
        <f>'[4]Субвенция  на  полномочия'!V18/1000</f>
        <v>89204.1</v>
      </c>
      <c r="AZ24" s="90">
        <f>'[4]Субвенция  на  полномочия'!W18/1000</f>
        <v>89204.1</v>
      </c>
      <c r="BA24" s="35">
        <f t="shared" si="19"/>
        <v>100</v>
      </c>
      <c r="BB24" s="90">
        <f>'[4]Субвенция  на  полномочия'!X18/1000</f>
        <v>190492</v>
      </c>
      <c r="BC24" s="90">
        <f>'[4]Субвенция  на  полномочия'!Y18/1000</f>
        <v>190492</v>
      </c>
      <c r="BD24" s="35">
        <f t="shared" si="20"/>
        <v>100</v>
      </c>
      <c r="BE24" s="90">
        <f>'[4]Субвенция  на  полномочия'!Z18/1000</f>
        <v>0</v>
      </c>
      <c r="BF24" s="90">
        <f>'[4]Субвенция  на  полномочия'!AA18/1000</f>
        <v>0</v>
      </c>
      <c r="BG24" s="35">
        <f t="shared" si="21"/>
        <v>0</v>
      </c>
      <c r="BH24" s="90">
        <f>'[4]Субвенция  на  полномочия'!AB18/1000</f>
        <v>12</v>
      </c>
      <c r="BI24" s="90">
        <f>'[4]Субвенция  на  полномочия'!AC18/1000</f>
        <v>0</v>
      </c>
      <c r="BJ24" s="35">
        <f t="shared" si="22"/>
        <v>0</v>
      </c>
      <c r="BK24" s="90">
        <f>'[4]Субвенция  на  полномочия'!AD18/1000</f>
        <v>1939</v>
      </c>
      <c r="BL24" s="90">
        <f>'[4]Субвенция  на  полномочия'!AE18/1000</f>
        <v>1939</v>
      </c>
      <c r="BM24" s="35">
        <f t="shared" si="23"/>
        <v>100</v>
      </c>
      <c r="BN24" s="90">
        <f>'[4]Субвенция  на  полномочия'!AF18/1000</f>
        <v>0</v>
      </c>
      <c r="BO24" s="90">
        <f>'[4]Субвенция  на  полномочия'!AG18/1000</f>
        <v>0</v>
      </c>
      <c r="BP24" s="35">
        <f t="shared" si="24"/>
        <v>0</v>
      </c>
      <c r="BQ24" s="90">
        <f>'[4]Субвенция  на  полномочия'!AH18/1000</f>
        <v>558.9</v>
      </c>
      <c r="BR24" s="90">
        <f>'[4]Субвенция  на  полномочия'!AI18/1000</f>
        <v>480.47859000000005</v>
      </c>
      <c r="BS24" s="35">
        <f t="shared" si="25"/>
        <v>85.968615136876011</v>
      </c>
      <c r="BT24" s="90">
        <f>'[4]Субвенция  на  полномочия'!AJ18/1000</f>
        <v>141.6</v>
      </c>
      <c r="BU24" s="90">
        <f>'[4]Субвенция  на  полномочия'!AK18/1000</f>
        <v>141</v>
      </c>
      <c r="BV24" s="35">
        <f t="shared" si="26"/>
        <v>99.576271186440678</v>
      </c>
      <c r="BW24" s="90">
        <f>'[4]Проверочная  таблица_II  часть'!FZ22/1000</f>
        <v>2835.4</v>
      </c>
      <c r="BX24" s="90">
        <f>'[4]Проверочная  таблица_II  часть'!GC22/1000</f>
        <v>2835.4</v>
      </c>
      <c r="BY24" s="35">
        <f t="shared" si="27"/>
        <v>100</v>
      </c>
      <c r="BZ24" s="90">
        <f>'[4]Проверочная  таблица_II  часть'!FP22/1000</f>
        <v>1605.2</v>
      </c>
      <c r="CA24" s="90">
        <f>'[4]Проверочная  таблица_II  часть'!FQ22/1000</f>
        <v>1605.2</v>
      </c>
      <c r="CB24" s="35">
        <f t="shared" si="28"/>
        <v>100</v>
      </c>
      <c r="CC24" s="90">
        <f>'[4]Субвенция  на  полномочия'!AL18/1000</f>
        <v>803.6</v>
      </c>
      <c r="CD24" s="90">
        <f>'[4]Субвенция  на  полномочия'!AM18/1000</f>
        <v>688.10560999999996</v>
      </c>
      <c r="CE24" s="35">
        <f t="shared" si="29"/>
        <v>85.627875808860125</v>
      </c>
    </row>
    <row r="25" spans="1:83" s="25" customFormat="1" ht="21.75" customHeight="1" x14ac:dyDescent="0.25">
      <c r="A25" s="36" t="s">
        <v>109</v>
      </c>
      <c r="B25" s="86">
        <f t="shared" si="0"/>
        <v>190030.74400000001</v>
      </c>
      <c r="C25" s="87">
        <f>'[3]Исполнение для администрации_КБ'!T25</f>
        <v>190030.74400000001</v>
      </c>
      <c r="D25" s="88">
        <f t="shared" si="1"/>
        <v>0</v>
      </c>
      <c r="E25" s="87">
        <f>'[3]Исполнение для администрации_КБ'!U25</f>
        <v>189797.39162000001</v>
      </c>
      <c r="F25" s="88">
        <f t="shared" si="2"/>
        <v>0</v>
      </c>
      <c r="G25" s="89">
        <f t="shared" si="3"/>
        <v>189797.39161999995</v>
      </c>
      <c r="H25" s="37">
        <f t="shared" si="4"/>
        <v>99.877202827769779</v>
      </c>
      <c r="I25" s="90">
        <f>'[4]Проверочная  таблица_II  часть'!FT23/1000</f>
        <v>2248.7039999999997</v>
      </c>
      <c r="J25" s="90">
        <f>'[4]Проверочная  таблица_II  часть'!FU23/1000</f>
        <v>2248.7039999999997</v>
      </c>
      <c r="K25" s="35">
        <f t="shared" si="5"/>
        <v>100</v>
      </c>
      <c r="L25" s="90">
        <f>'[4]Проверочная  таблица_II  часть'!FV23/1000</f>
        <v>0</v>
      </c>
      <c r="M25" s="90">
        <f>'[4]Проверочная  таблица_II  часть'!FW23/1000</f>
        <v>0</v>
      </c>
      <c r="N25" s="35">
        <f t="shared" si="6"/>
        <v>0</v>
      </c>
      <c r="O25" s="90">
        <f>'[4]Проверочная  таблица_II  часть'!FX23/1000</f>
        <v>0</v>
      </c>
      <c r="P25" s="90">
        <f>'[4]Проверочная  таблица_II  часть'!FY23/1000</f>
        <v>0</v>
      </c>
      <c r="Q25" s="35">
        <f t="shared" si="7"/>
        <v>0</v>
      </c>
      <c r="R25" s="90">
        <f>'[4]Субвенция  на  полномочия'!D19/1000</f>
        <v>1700</v>
      </c>
      <c r="S25" s="90">
        <f>'[4]Субвенция  на  полномочия'!E19/1000</f>
        <v>1635.6455700000001</v>
      </c>
      <c r="T25" s="35">
        <f t="shared" si="8"/>
        <v>96.214445294117652</v>
      </c>
      <c r="U25" s="90">
        <f>'[4]Проверочная  таблица_II  часть'!FN23/1000</f>
        <v>2292</v>
      </c>
      <c r="V25" s="90">
        <f>'[4]Проверочная  таблица_II  часть'!FO23/1000</f>
        <v>2292</v>
      </c>
      <c r="W25" s="35">
        <f t="shared" si="9"/>
        <v>100</v>
      </c>
      <c r="X25" s="90">
        <f>'[4]Субвенция  на  полномочия'!F19/1000</f>
        <v>4936</v>
      </c>
      <c r="Y25" s="90">
        <f>'[4]Субвенция  на  полномочия'!G19/1000</f>
        <v>4936</v>
      </c>
      <c r="Z25" s="35">
        <f t="shared" si="10"/>
        <v>100</v>
      </c>
      <c r="AA25" s="90">
        <f>'[4]Субвенция  на  полномочия'!H19/1000</f>
        <v>1718.9</v>
      </c>
      <c r="AB25" s="90">
        <f>'[4]Субвенция  на  полномочия'!I19/1000</f>
        <v>1718.87</v>
      </c>
      <c r="AC25" s="35">
        <f t="shared" si="11"/>
        <v>99.998254697771813</v>
      </c>
      <c r="AD25" s="90">
        <f>'[4]Субвенция  на  полномочия'!J19/1000</f>
        <v>580.9</v>
      </c>
      <c r="AE25" s="90">
        <f>'[4]Субвенция  на  полномочия'!K19/1000</f>
        <v>530</v>
      </c>
      <c r="AF25" s="35">
        <f t="shared" si="12"/>
        <v>91.237734549836475</v>
      </c>
      <c r="AG25" s="90">
        <f>'[4]Субвенция  на  полномочия'!L19/1000</f>
        <v>60.4</v>
      </c>
      <c r="AH25" s="90">
        <f>'[4]Субвенция  на  полномочия'!M19/1000</f>
        <v>60.3</v>
      </c>
      <c r="AI25" s="35">
        <f t="shared" si="13"/>
        <v>99.834437086092706</v>
      </c>
      <c r="AJ25" s="90">
        <f>'[4]Проверочная  таблица_II  часть'!FL23/1000</f>
        <v>6535.7</v>
      </c>
      <c r="AK25" s="90">
        <f>'[4]Проверочная  таблица_II  часть'!FM23/1000</f>
        <v>6473.9720499999994</v>
      </c>
      <c r="AL25" s="35">
        <f t="shared" si="14"/>
        <v>99.055526569456973</v>
      </c>
      <c r="AM25" s="90">
        <f>'[4]Субвенция  на  полномочия'!N19/1000</f>
        <v>184.9</v>
      </c>
      <c r="AN25" s="90">
        <f>'[4]Субвенция  на  полномочия'!O19/1000</f>
        <v>183.8</v>
      </c>
      <c r="AO25" s="35">
        <f t="shared" si="15"/>
        <v>99.40508382909681</v>
      </c>
      <c r="AP25" s="90">
        <f>'[4]Субвенция  на  полномочия'!P19/1000</f>
        <v>0</v>
      </c>
      <c r="AQ25" s="90">
        <f>'[4]Субвенция  на  полномочия'!Q19/1000</f>
        <v>0</v>
      </c>
      <c r="AR25" s="35">
        <f t="shared" si="16"/>
        <v>0</v>
      </c>
      <c r="AS25" s="90">
        <f>'[4]Субвенция  на  полномочия'!R19/1000</f>
        <v>1672.2</v>
      </c>
      <c r="AT25" s="90">
        <f>'[4]Субвенция  на  полномочия'!S19/1000</f>
        <v>1672.2</v>
      </c>
      <c r="AU25" s="35">
        <f t="shared" si="17"/>
        <v>100</v>
      </c>
      <c r="AV25" s="90">
        <f>'[4]Субвенция  на  полномочия'!T19/1000</f>
        <v>409.4</v>
      </c>
      <c r="AW25" s="90">
        <f>'[4]Субвенция  на  полномочия'!U19/1000</f>
        <v>409.4</v>
      </c>
      <c r="AX25" s="35">
        <f t="shared" si="18"/>
        <v>100</v>
      </c>
      <c r="AY25" s="90">
        <f>'[4]Субвенция  на  полномочия'!V19/1000</f>
        <v>30341.800000000003</v>
      </c>
      <c r="AZ25" s="90">
        <f>'[4]Субвенция  на  полномочия'!W19/1000</f>
        <v>30341.8</v>
      </c>
      <c r="BA25" s="35">
        <f t="shared" si="19"/>
        <v>99.999999999999986</v>
      </c>
      <c r="BB25" s="90">
        <f>'[4]Субвенция  на  полномочия'!X19/1000</f>
        <v>131613</v>
      </c>
      <c r="BC25" s="90">
        <f>'[4]Субвенция  на  полномочия'!Y19/1000</f>
        <v>131613</v>
      </c>
      <c r="BD25" s="35">
        <f t="shared" si="20"/>
        <v>100</v>
      </c>
      <c r="BE25" s="90">
        <f>'[4]Субвенция  на  полномочия'!Z19/1000</f>
        <v>0</v>
      </c>
      <c r="BF25" s="90">
        <f>'[4]Субвенция  на  полномочия'!AA19/1000</f>
        <v>0</v>
      </c>
      <c r="BG25" s="35">
        <f t="shared" si="21"/>
        <v>0</v>
      </c>
      <c r="BH25" s="90">
        <f>'[4]Субвенция  на  полномочия'!AB19/1000</f>
        <v>14</v>
      </c>
      <c r="BI25" s="90">
        <f>'[4]Субвенция  на  полномочия'!AC19/1000</f>
        <v>6.5</v>
      </c>
      <c r="BJ25" s="35">
        <f t="shared" si="22"/>
        <v>46.428571428571431</v>
      </c>
      <c r="BK25" s="90">
        <f>'[4]Субвенция  на  полномочия'!AD19/1000</f>
        <v>2002.3</v>
      </c>
      <c r="BL25" s="90">
        <f>'[4]Субвенция  на  полномочия'!AE19/1000</f>
        <v>2002.3</v>
      </c>
      <c r="BM25" s="35">
        <f t="shared" si="23"/>
        <v>100</v>
      </c>
      <c r="BN25" s="90">
        <f>'[4]Субвенция  на  полномочия'!AF19/1000</f>
        <v>0</v>
      </c>
      <c r="BO25" s="90">
        <f>'[4]Субвенция  на  полномочия'!AG19/1000</f>
        <v>0</v>
      </c>
      <c r="BP25" s="35">
        <f t="shared" si="24"/>
        <v>0</v>
      </c>
      <c r="BQ25" s="90">
        <f>'[4]Субвенция  на  полномочия'!AH19/1000</f>
        <v>564.5</v>
      </c>
      <c r="BR25" s="90">
        <f>'[4]Субвенция  на  полномочия'!AI19/1000</f>
        <v>517</v>
      </c>
      <c r="BS25" s="35">
        <f t="shared" si="25"/>
        <v>91.585473870682023</v>
      </c>
      <c r="BT25" s="90">
        <f>'[4]Субвенция  на  полномочия'!AJ19/1000</f>
        <v>101.53999999999999</v>
      </c>
      <c r="BU25" s="90">
        <f>'[4]Субвенция  на  полномочия'!AK19/1000</f>
        <v>101.4</v>
      </c>
      <c r="BV25" s="35">
        <f t="shared" si="26"/>
        <v>99.862123301162114</v>
      </c>
      <c r="BW25" s="90">
        <f>'[4]Проверочная  таблица_II  часть'!FZ23/1000</f>
        <v>1750</v>
      </c>
      <c r="BX25" s="90">
        <f>'[4]Проверочная  таблица_II  часть'!GC23/1000</f>
        <v>1750</v>
      </c>
      <c r="BY25" s="35">
        <f t="shared" si="27"/>
        <v>100</v>
      </c>
      <c r="BZ25" s="90">
        <f>'[4]Проверочная  таблица_II  часть'!FP23/1000</f>
        <v>607.5</v>
      </c>
      <c r="CA25" s="90">
        <f>'[4]Проверочная  таблица_II  часть'!FQ23/1000</f>
        <v>607.5</v>
      </c>
      <c r="CB25" s="35">
        <f t="shared" si="28"/>
        <v>100</v>
      </c>
      <c r="CC25" s="90">
        <f>'[4]Субвенция  на  полномочия'!AL19/1000</f>
        <v>697</v>
      </c>
      <c r="CD25" s="90">
        <f>'[4]Субвенция  на  полномочия'!AM19/1000</f>
        <v>697</v>
      </c>
      <c r="CE25" s="35">
        <f t="shared" si="29"/>
        <v>100</v>
      </c>
    </row>
    <row r="26" spans="1:83" s="25" customFormat="1" ht="21.75" customHeight="1" x14ac:dyDescent="0.25">
      <c r="A26" s="36" t="s">
        <v>110</v>
      </c>
      <c r="B26" s="86">
        <f t="shared" si="0"/>
        <v>438934.05199999997</v>
      </c>
      <c r="C26" s="87">
        <f>'[3]Исполнение для администрации_КБ'!T26</f>
        <v>438934.05200000003</v>
      </c>
      <c r="D26" s="88">
        <f t="shared" si="1"/>
        <v>0</v>
      </c>
      <c r="E26" s="87">
        <f>'[3]Исполнение для администрации_КБ'!U26</f>
        <v>437970.38754999998</v>
      </c>
      <c r="F26" s="88">
        <f t="shared" si="2"/>
        <v>0</v>
      </c>
      <c r="G26" s="89">
        <f t="shared" si="3"/>
        <v>437970.38755000004</v>
      </c>
      <c r="H26" s="37">
        <f t="shared" si="4"/>
        <v>99.780453476869937</v>
      </c>
      <c r="I26" s="90">
        <f>'[4]Проверочная  таблица_II  часть'!FT24/1000</f>
        <v>1124.3520000000001</v>
      </c>
      <c r="J26" s="90">
        <f>'[4]Проверочная  таблица_II  часть'!FU24/1000</f>
        <v>1124.3520000000001</v>
      </c>
      <c r="K26" s="35">
        <f t="shared" si="5"/>
        <v>100</v>
      </c>
      <c r="L26" s="90">
        <f>'[4]Проверочная  таблица_II  часть'!FV24/1000</f>
        <v>0</v>
      </c>
      <c r="M26" s="90">
        <f>'[4]Проверочная  таблица_II  часть'!FW24/1000</f>
        <v>0</v>
      </c>
      <c r="N26" s="35">
        <f t="shared" si="6"/>
        <v>0</v>
      </c>
      <c r="O26" s="90">
        <f>'[4]Проверочная  таблица_II  часть'!FX24/1000</f>
        <v>0</v>
      </c>
      <c r="P26" s="90">
        <f>'[4]Проверочная  таблица_II  часть'!FY24/1000</f>
        <v>0</v>
      </c>
      <c r="Q26" s="35">
        <f t="shared" si="7"/>
        <v>0</v>
      </c>
      <c r="R26" s="90">
        <f>'[4]Субвенция  на  полномочия'!D20/1000</f>
        <v>3202</v>
      </c>
      <c r="S26" s="90">
        <f>'[4]Субвенция  на  полномочия'!E20/1000</f>
        <v>3088.9599900000003</v>
      </c>
      <c r="T26" s="35">
        <f t="shared" si="8"/>
        <v>96.469706121174269</v>
      </c>
      <c r="U26" s="90">
        <f>'[4]Проверочная  таблица_II  часть'!FN24/1000</f>
        <v>6060</v>
      </c>
      <c r="V26" s="90">
        <f>'[4]Проверочная  таблица_II  часть'!FO24/1000</f>
        <v>6038.5640000000003</v>
      </c>
      <c r="W26" s="35">
        <f t="shared" si="9"/>
        <v>99.646270627062719</v>
      </c>
      <c r="X26" s="90">
        <f>'[4]Субвенция  на  полномочия'!F20/1000</f>
        <v>14050</v>
      </c>
      <c r="Y26" s="90">
        <f>'[4]Субвенция  на  полномочия'!G20/1000</f>
        <v>14050</v>
      </c>
      <c r="Z26" s="35">
        <f t="shared" si="10"/>
        <v>100</v>
      </c>
      <c r="AA26" s="90">
        <f>'[4]Субвенция  на  полномочия'!H20/1000</f>
        <v>2292.1999999999998</v>
      </c>
      <c r="AB26" s="90">
        <f>'[4]Субвенция  на  полномочия'!I20/1000</f>
        <v>2292.15</v>
      </c>
      <c r="AC26" s="35">
        <f t="shared" si="11"/>
        <v>99.997818689468644</v>
      </c>
      <c r="AD26" s="90">
        <f>'[4]Субвенция  на  полномочия'!J20/1000</f>
        <v>998.8</v>
      </c>
      <c r="AE26" s="90">
        <f>'[4]Субвенция  на  полномочия'!K20/1000</f>
        <v>998.8</v>
      </c>
      <c r="AF26" s="35">
        <f t="shared" si="12"/>
        <v>100</v>
      </c>
      <c r="AG26" s="90">
        <f>'[4]Субвенция  на  полномочия'!L20/1000</f>
        <v>30.200000000000003</v>
      </c>
      <c r="AH26" s="90">
        <f>'[4]Субвенция  на  полномочия'!M20/1000</f>
        <v>30</v>
      </c>
      <c r="AI26" s="35">
        <f t="shared" si="13"/>
        <v>99.337748344370851</v>
      </c>
      <c r="AJ26" s="90">
        <f>'[4]Проверочная  таблица_II  часть'!FL24/1000</f>
        <v>13733</v>
      </c>
      <c r="AK26" s="90">
        <f>'[4]Проверочная  таблица_II  часть'!FM24/1000</f>
        <v>13155.349</v>
      </c>
      <c r="AL26" s="35">
        <f t="shared" si="14"/>
        <v>95.7937013034297</v>
      </c>
      <c r="AM26" s="90">
        <f>'[4]Субвенция  на  полномочия'!N20/1000</f>
        <v>595</v>
      </c>
      <c r="AN26" s="90">
        <f>'[4]Субвенция  на  полномочия'!O20/1000</f>
        <v>576</v>
      </c>
      <c r="AO26" s="35">
        <f t="shared" si="15"/>
        <v>96.806722689075627</v>
      </c>
      <c r="AP26" s="90">
        <f>'[4]Субвенция  на  полномочия'!P20/1000</f>
        <v>80.3</v>
      </c>
      <c r="AQ26" s="90">
        <f>'[4]Субвенция  на  полномочия'!Q20/1000</f>
        <v>58.08</v>
      </c>
      <c r="AR26" s="35">
        <f t="shared" si="16"/>
        <v>72.328767123287676</v>
      </c>
      <c r="AS26" s="90">
        <f>'[4]Субвенция  на  полномочия'!R20/1000</f>
        <v>4487.3</v>
      </c>
      <c r="AT26" s="90">
        <f>'[4]Субвенция  на  полномочия'!S20/1000</f>
        <v>4443.2655100000002</v>
      </c>
      <c r="AU26" s="35">
        <f t="shared" si="17"/>
        <v>99.018686292425286</v>
      </c>
      <c r="AV26" s="90">
        <f>'[4]Субвенция  на  полномочия'!T20/1000</f>
        <v>409.6</v>
      </c>
      <c r="AW26" s="90">
        <f>'[4]Субвенция  на  полномочия'!U20/1000</f>
        <v>409.6</v>
      </c>
      <c r="AX26" s="35">
        <f t="shared" si="18"/>
        <v>100</v>
      </c>
      <c r="AY26" s="90">
        <f>'[4]Субвенция  на  полномочия'!V20/1000</f>
        <v>67602.3</v>
      </c>
      <c r="AZ26" s="90">
        <f>'[4]Субвенция  на  полномочия'!W20/1000</f>
        <v>67602.3</v>
      </c>
      <c r="BA26" s="35">
        <f t="shared" si="19"/>
        <v>100</v>
      </c>
      <c r="BB26" s="90">
        <f>'[4]Субвенция  на  полномочия'!X20/1000</f>
        <v>315416</v>
      </c>
      <c r="BC26" s="90">
        <f>'[4]Субвенция  на  полномочия'!Y20/1000</f>
        <v>315416</v>
      </c>
      <c r="BD26" s="35">
        <f t="shared" si="20"/>
        <v>100</v>
      </c>
      <c r="BE26" s="90">
        <f>'[4]Субвенция  на  полномочия'!Z20/1000</f>
        <v>0</v>
      </c>
      <c r="BF26" s="90">
        <f>'[4]Субвенция  на  полномочия'!AA20/1000</f>
        <v>0</v>
      </c>
      <c r="BG26" s="35">
        <f t="shared" si="21"/>
        <v>0</v>
      </c>
      <c r="BH26" s="90">
        <f>'[4]Субвенция  на  полномочия'!AB20/1000</f>
        <v>11</v>
      </c>
      <c r="BI26" s="90">
        <f>'[4]Субвенция  на  полномочия'!AC20/1000</f>
        <v>8.9600000000000009</v>
      </c>
      <c r="BJ26" s="35">
        <f t="shared" si="22"/>
        <v>81.454545454545453</v>
      </c>
      <c r="BK26" s="90">
        <f>'[4]Субвенция  на  полномочия'!AD20/1000</f>
        <v>1666</v>
      </c>
      <c r="BL26" s="90">
        <f>'[4]Субвенция  на  полномочия'!AE20/1000</f>
        <v>1666</v>
      </c>
      <c r="BM26" s="35">
        <f t="shared" si="23"/>
        <v>100</v>
      </c>
      <c r="BN26" s="90">
        <f>'[4]Субвенция  на  полномочия'!AF20/1000</f>
        <v>0</v>
      </c>
      <c r="BO26" s="90">
        <f>'[4]Субвенция  на  полномочия'!AG20/1000</f>
        <v>0</v>
      </c>
      <c r="BP26" s="35">
        <f t="shared" si="24"/>
        <v>0</v>
      </c>
      <c r="BQ26" s="90">
        <f>'[4]Субвенция  на  полномочия'!AH20/1000</f>
        <v>537.4</v>
      </c>
      <c r="BR26" s="90">
        <f>'[4]Субвенция  на  полномочия'!AI20/1000</f>
        <v>503.94218999999998</v>
      </c>
      <c r="BS26" s="35">
        <f t="shared" si="25"/>
        <v>93.774132861927811</v>
      </c>
      <c r="BT26" s="90">
        <f>'[4]Субвенция  на  полномочия'!AJ20/1000</f>
        <v>703.9</v>
      </c>
      <c r="BU26" s="90">
        <f>'[4]Субвенция  на  полномочия'!AK20/1000</f>
        <v>603.9</v>
      </c>
      <c r="BV26" s="35">
        <f t="shared" si="26"/>
        <v>85.793436567694272</v>
      </c>
      <c r="BW26" s="90">
        <f>'[4]Проверочная  таблица_II  часть'!FZ24/1000</f>
        <v>2548.8000000000002</v>
      </c>
      <c r="BX26" s="90">
        <f>'[4]Проверочная  таблица_II  часть'!GC24/1000</f>
        <v>2548.8000000000002</v>
      </c>
      <c r="BY26" s="35">
        <f t="shared" si="27"/>
        <v>100</v>
      </c>
      <c r="BZ26" s="90">
        <f>'[4]Проверочная  таблица_II  часть'!FP24/1000</f>
        <v>2534.3000000000002</v>
      </c>
      <c r="CA26" s="90">
        <f>'[4]Проверочная  таблица_II  часть'!FQ24/1000</f>
        <v>2521.7010399999999</v>
      </c>
      <c r="CB26" s="35">
        <f t="shared" si="28"/>
        <v>99.502862328848195</v>
      </c>
      <c r="CC26" s="90">
        <f>'[4]Субвенция  на  полномочия'!AL20/1000</f>
        <v>851.6</v>
      </c>
      <c r="CD26" s="90">
        <f>'[4]Субвенция  на  полномочия'!AM20/1000</f>
        <v>833.66381999999999</v>
      </c>
      <c r="CE26" s="35">
        <f t="shared" si="29"/>
        <v>97.893825739783935</v>
      </c>
    </row>
    <row r="27" spans="1:83" s="25" customFormat="1" ht="21.75" customHeight="1" x14ac:dyDescent="0.25">
      <c r="A27" s="36" t="s">
        <v>111</v>
      </c>
      <c r="B27" s="86">
        <f t="shared" si="0"/>
        <v>176576.40399999998</v>
      </c>
      <c r="C27" s="87">
        <f>'[3]Исполнение для администрации_КБ'!T27</f>
        <v>176576.40400000001</v>
      </c>
      <c r="D27" s="88">
        <f t="shared" si="1"/>
        <v>0</v>
      </c>
      <c r="E27" s="87">
        <f>'[3]Исполнение для администрации_КБ'!U27</f>
        <v>175592.47896000001</v>
      </c>
      <c r="F27" s="88">
        <f t="shared" si="2"/>
        <v>0</v>
      </c>
      <c r="G27" s="89">
        <f t="shared" si="3"/>
        <v>175592.47895999998</v>
      </c>
      <c r="H27" s="37">
        <f t="shared" si="4"/>
        <v>99.442776601113707</v>
      </c>
      <c r="I27" s="90">
        <f>'[4]Проверочная  таблица_II  часть'!FT25/1000</f>
        <v>2248.7040000000002</v>
      </c>
      <c r="J27" s="90">
        <f>'[4]Проверочная  таблица_II  часть'!FU25/1000</f>
        <v>2248.7040000000002</v>
      </c>
      <c r="K27" s="35">
        <f t="shared" si="5"/>
        <v>100</v>
      </c>
      <c r="L27" s="90">
        <f>'[4]Проверочная  таблица_II  часть'!FV25/1000</f>
        <v>0</v>
      </c>
      <c r="M27" s="90">
        <f>'[4]Проверочная  таблица_II  часть'!FW25/1000</f>
        <v>0</v>
      </c>
      <c r="N27" s="35">
        <f t="shared" si="6"/>
        <v>0</v>
      </c>
      <c r="O27" s="90">
        <f>'[4]Проверочная  таблица_II  часть'!FX25/1000</f>
        <v>0</v>
      </c>
      <c r="P27" s="90">
        <f>'[4]Проверочная  таблица_II  часть'!FY25/1000</f>
        <v>0</v>
      </c>
      <c r="Q27" s="35">
        <f t="shared" si="7"/>
        <v>0</v>
      </c>
      <c r="R27" s="90">
        <f>'[4]Субвенция  на  полномочия'!D21/1000</f>
        <v>1413</v>
      </c>
      <c r="S27" s="90">
        <f>'[4]Субвенция  на  полномочия'!E21/1000</f>
        <v>1336.0029999999999</v>
      </c>
      <c r="T27" s="35">
        <f t="shared" si="8"/>
        <v>94.550813871196027</v>
      </c>
      <c r="U27" s="90">
        <f>'[4]Проверочная  таблица_II  часть'!FN25/1000</f>
        <v>2259.1</v>
      </c>
      <c r="V27" s="90">
        <f>'[4]Проверочная  таблица_II  часть'!FO25/1000</f>
        <v>2259.1</v>
      </c>
      <c r="W27" s="35">
        <f t="shared" si="9"/>
        <v>100</v>
      </c>
      <c r="X27" s="90">
        <f>'[4]Субвенция  на  полномочия'!F21/1000</f>
        <v>4730</v>
      </c>
      <c r="Y27" s="90">
        <f>'[4]Субвенция  на  полномочия'!G21/1000</f>
        <v>4730</v>
      </c>
      <c r="Z27" s="35">
        <f t="shared" si="10"/>
        <v>100</v>
      </c>
      <c r="AA27" s="90">
        <f>'[4]Субвенция  на  полномочия'!H21/1000</f>
        <v>1471.5</v>
      </c>
      <c r="AB27" s="90">
        <f>'[4]Субвенция  на  полномочия'!I21/1000</f>
        <v>1471.5</v>
      </c>
      <c r="AC27" s="35">
        <f t="shared" si="11"/>
        <v>100</v>
      </c>
      <c r="AD27" s="90">
        <f>'[4]Субвенция  на  полномочия'!J21/1000</f>
        <v>537.9</v>
      </c>
      <c r="AE27" s="90">
        <f>'[4]Субвенция  на  полномочия'!K21/1000</f>
        <v>487.47209000000004</v>
      </c>
      <c r="AF27" s="35">
        <f t="shared" si="12"/>
        <v>90.625039970254704</v>
      </c>
      <c r="AG27" s="90">
        <f>'[4]Субвенция  на  полномочия'!L21/1000</f>
        <v>0</v>
      </c>
      <c r="AH27" s="90">
        <f>'[4]Субвенция  на  полномочия'!M21/1000</f>
        <v>0</v>
      </c>
      <c r="AI27" s="35">
        <f t="shared" si="13"/>
        <v>0</v>
      </c>
      <c r="AJ27" s="90">
        <f>'[4]Проверочная  таблица_II  часть'!FL25/1000</f>
        <v>4337.1000000000004</v>
      </c>
      <c r="AK27" s="90">
        <f>'[4]Проверочная  таблица_II  часть'!FM25/1000</f>
        <v>4263.4090500000002</v>
      </c>
      <c r="AL27" s="35">
        <f t="shared" si="14"/>
        <v>98.30091651103271</v>
      </c>
      <c r="AM27" s="90">
        <f>'[4]Субвенция  на  полномочия'!N21/1000</f>
        <v>0</v>
      </c>
      <c r="AN27" s="90">
        <f>'[4]Субвенция  на  полномочия'!O21/1000</f>
        <v>0</v>
      </c>
      <c r="AO27" s="35">
        <f t="shared" si="15"/>
        <v>0</v>
      </c>
      <c r="AP27" s="90">
        <f>'[4]Субвенция  на  полномочия'!P21/1000</f>
        <v>0</v>
      </c>
      <c r="AQ27" s="90">
        <f>'[4]Субвенция  на  полномочия'!Q21/1000</f>
        <v>0</v>
      </c>
      <c r="AR27" s="35">
        <f t="shared" si="16"/>
        <v>0</v>
      </c>
      <c r="AS27" s="90">
        <f>'[4]Субвенция  на  полномочия'!R21/1000</f>
        <v>1672.2</v>
      </c>
      <c r="AT27" s="90">
        <f>'[4]Субвенция  на  полномочия'!S21/1000</f>
        <v>1512.7839799999999</v>
      </c>
      <c r="AU27" s="35">
        <f t="shared" si="17"/>
        <v>90.466689391221138</v>
      </c>
      <c r="AV27" s="90">
        <f>'[4]Субвенция  на  полномочия'!T21/1000</f>
        <v>417.3</v>
      </c>
      <c r="AW27" s="90">
        <f>'[4]Субвенция  на  полномочия'!U21/1000</f>
        <v>417.3</v>
      </c>
      <c r="AX27" s="35">
        <f t="shared" si="18"/>
        <v>100</v>
      </c>
      <c r="AY27" s="90">
        <f>'[4]Субвенция  на  полномочия'!V21/1000</f>
        <v>32991.4</v>
      </c>
      <c r="AZ27" s="90">
        <f>'[4]Субвенция  на  полномочия'!W21/1000</f>
        <v>32991.4</v>
      </c>
      <c r="BA27" s="35">
        <f t="shared" si="19"/>
        <v>100</v>
      </c>
      <c r="BB27" s="90">
        <f>'[4]Субвенция  на  полномочия'!X21/1000</f>
        <v>117822</v>
      </c>
      <c r="BC27" s="90">
        <f>'[4]Субвенция  на  полномочия'!Y21/1000</f>
        <v>117822</v>
      </c>
      <c r="BD27" s="35">
        <f t="shared" si="20"/>
        <v>100</v>
      </c>
      <c r="BE27" s="90">
        <f>'[4]Субвенция  на  полномочия'!Z21/1000</f>
        <v>0</v>
      </c>
      <c r="BF27" s="90">
        <f>'[4]Субвенция  на  полномочия'!AA21/1000</f>
        <v>0</v>
      </c>
      <c r="BG27" s="35">
        <f t="shared" si="21"/>
        <v>0</v>
      </c>
      <c r="BH27" s="90">
        <f>'[4]Субвенция  на  полномочия'!AB21/1000</f>
        <v>2</v>
      </c>
      <c r="BI27" s="90">
        <f>'[4]Субвенция  на  полномочия'!AC21/1000</f>
        <v>1</v>
      </c>
      <c r="BJ27" s="35">
        <f t="shared" si="22"/>
        <v>50</v>
      </c>
      <c r="BK27" s="90">
        <f>'[4]Субвенция  на  полномочия'!AD21/1000</f>
        <v>1785</v>
      </c>
      <c r="BL27" s="90">
        <f>'[4]Субвенция  на  полномочия'!AE21/1000</f>
        <v>1537.0557699999999</v>
      </c>
      <c r="BM27" s="35">
        <f t="shared" si="23"/>
        <v>86.109566946778699</v>
      </c>
      <c r="BN27" s="90">
        <f>'[4]Субвенция  на  полномочия'!AF21/1000</f>
        <v>0</v>
      </c>
      <c r="BO27" s="90">
        <f>'[4]Субвенция  на  полномочия'!AG21/1000</f>
        <v>0</v>
      </c>
      <c r="BP27" s="35">
        <f t="shared" si="24"/>
        <v>0</v>
      </c>
      <c r="BQ27" s="90">
        <f>'[4]Субвенция  на  полномочия'!AH21/1000</f>
        <v>569.5</v>
      </c>
      <c r="BR27" s="90">
        <f>'[4]Субвенция  на  полномочия'!AI21/1000</f>
        <v>407.34350000000001</v>
      </c>
      <c r="BS27" s="35">
        <f t="shared" si="25"/>
        <v>71.526514486391562</v>
      </c>
      <c r="BT27" s="90">
        <f>'[4]Субвенция  на  полномочия'!AJ21/1000</f>
        <v>213.5</v>
      </c>
      <c r="BU27" s="90">
        <f>'[4]Субвенция  на  полномочия'!AK21/1000</f>
        <v>212.5</v>
      </c>
      <c r="BV27" s="35">
        <f t="shared" si="26"/>
        <v>99.531615925058546</v>
      </c>
      <c r="BW27" s="90">
        <f>'[4]Проверочная  таблица_II  часть'!FZ25/1000</f>
        <v>2108.6</v>
      </c>
      <c r="BX27" s="90">
        <f>'[4]Проверочная  таблица_II  часть'!GC25/1000</f>
        <v>2032.0611899999999</v>
      </c>
      <c r="BY27" s="35">
        <f t="shared" si="27"/>
        <v>96.370159821682634</v>
      </c>
      <c r="BZ27" s="90">
        <f>'[4]Проверочная  таблица_II  часть'!FP25/1000</f>
        <v>1174.8</v>
      </c>
      <c r="CA27" s="90">
        <f>'[4]Проверочная  таблица_II  часть'!FQ25/1000</f>
        <v>1174.8</v>
      </c>
      <c r="CB27" s="35">
        <f t="shared" si="28"/>
        <v>100</v>
      </c>
      <c r="CC27" s="90">
        <f>'[4]Субвенция  на  полномочия'!AL21/1000</f>
        <v>822.8</v>
      </c>
      <c r="CD27" s="90">
        <f>'[4]Субвенция  на  полномочия'!AM21/1000</f>
        <v>688.04638</v>
      </c>
      <c r="CE27" s="35">
        <f t="shared" si="29"/>
        <v>83.622554691298006</v>
      </c>
    </row>
    <row r="28" spans="1:83" s="25" customFormat="1" ht="21.75" customHeight="1" x14ac:dyDescent="0.25">
      <c r="A28" s="36" t="s">
        <v>112</v>
      </c>
      <c r="B28" s="86">
        <f t="shared" si="0"/>
        <v>228994.304</v>
      </c>
      <c r="C28" s="87">
        <f>'[3]Исполнение для администрации_КБ'!T28</f>
        <v>228994.304</v>
      </c>
      <c r="D28" s="88">
        <f t="shared" si="1"/>
        <v>0</v>
      </c>
      <c r="E28" s="87">
        <f>'[3]Исполнение для администрации_КБ'!U28</f>
        <v>228886.17800000001</v>
      </c>
      <c r="F28" s="88">
        <f t="shared" si="2"/>
        <v>0</v>
      </c>
      <c r="G28" s="89">
        <f t="shared" si="3"/>
        <v>228886.17800000001</v>
      </c>
      <c r="H28" s="37">
        <f t="shared" si="4"/>
        <v>99.952782231648868</v>
      </c>
      <c r="I28" s="90">
        <f>'[4]Проверочная  таблица_II  часть'!FT26/1000</f>
        <v>2248.7040000000002</v>
      </c>
      <c r="J28" s="90">
        <f>'[4]Проверочная  таблица_II  часть'!FU26/1000</f>
        <v>2248.7040000000002</v>
      </c>
      <c r="K28" s="35">
        <f t="shared" si="5"/>
        <v>100</v>
      </c>
      <c r="L28" s="90">
        <f>'[4]Проверочная  таблица_II  часть'!FV26/1000</f>
        <v>0</v>
      </c>
      <c r="M28" s="90">
        <f>'[4]Проверочная  таблица_II  часть'!FW26/1000</f>
        <v>0</v>
      </c>
      <c r="N28" s="35">
        <f t="shared" si="6"/>
        <v>0</v>
      </c>
      <c r="O28" s="90">
        <f>'[4]Проверочная  таблица_II  часть'!FX26/1000</f>
        <v>0</v>
      </c>
      <c r="P28" s="90">
        <f>'[4]Проверочная  таблица_II  часть'!FY26/1000</f>
        <v>0</v>
      </c>
      <c r="Q28" s="35">
        <f t="shared" si="7"/>
        <v>0</v>
      </c>
      <c r="R28" s="90">
        <f>'[4]Субвенция  на  полномочия'!D22/1000</f>
        <v>2200</v>
      </c>
      <c r="S28" s="90">
        <f>'[4]Субвенция  на  полномочия'!E22/1000</f>
        <v>2133.6320000000001</v>
      </c>
      <c r="T28" s="35">
        <f t="shared" si="8"/>
        <v>96.983272727272734</v>
      </c>
      <c r="U28" s="90">
        <f>'[4]Проверочная  таблица_II  часть'!FN26/1000</f>
        <v>2480</v>
      </c>
      <c r="V28" s="90">
        <f>'[4]Проверочная  таблица_II  часть'!FO26/1000</f>
        <v>2480</v>
      </c>
      <c r="W28" s="35">
        <f t="shared" si="9"/>
        <v>100</v>
      </c>
      <c r="X28" s="90">
        <f>'[4]Субвенция  на  полномочия'!F22/1000</f>
        <v>6945.9</v>
      </c>
      <c r="Y28" s="90">
        <f>'[4]Субвенция  на  полномочия'!G22/1000</f>
        <v>6945.9</v>
      </c>
      <c r="Z28" s="35">
        <f t="shared" si="10"/>
        <v>100</v>
      </c>
      <c r="AA28" s="90">
        <f>'[4]Субвенция  на  полномочия'!H22/1000</f>
        <v>1992.5</v>
      </c>
      <c r="AB28" s="90">
        <f>'[4]Субвенция  на  полномочия'!I22/1000</f>
        <v>1992.5</v>
      </c>
      <c r="AC28" s="35">
        <f t="shared" si="11"/>
        <v>100</v>
      </c>
      <c r="AD28" s="90">
        <f>'[4]Субвенция  на  полномочия'!J22/1000</f>
        <v>998.8</v>
      </c>
      <c r="AE28" s="90">
        <f>'[4]Субвенция  на  полномочия'!K22/1000</f>
        <v>998.8</v>
      </c>
      <c r="AF28" s="35">
        <f t="shared" si="12"/>
        <v>100</v>
      </c>
      <c r="AG28" s="90">
        <f>'[4]Субвенция  на  полномочия'!L22/1000</f>
        <v>0</v>
      </c>
      <c r="AH28" s="90">
        <f>'[4]Субвенция  на  полномочия'!M22/1000</f>
        <v>0</v>
      </c>
      <c r="AI28" s="35">
        <f t="shared" si="13"/>
        <v>0</v>
      </c>
      <c r="AJ28" s="90">
        <f>'[4]Проверочная  таблица_II  часть'!FL26/1000</f>
        <v>3473</v>
      </c>
      <c r="AK28" s="90">
        <f>'[4]Проверочная  таблица_II  часть'!FM26/1000</f>
        <v>3434.2420000000002</v>
      </c>
      <c r="AL28" s="35">
        <f t="shared" si="14"/>
        <v>98.884019579614176</v>
      </c>
      <c r="AM28" s="90">
        <f>'[4]Субвенция  на  полномочия'!N22/1000</f>
        <v>0</v>
      </c>
      <c r="AN28" s="90">
        <f>'[4]Субвенция  на  полномочия'!O22/1000</f>
        <v>0</v>
      </c>
      <c r="AO28" s="35">
        <f t="shared" si="15"/>
        <v>0</v>
      </c>
      <c r="AP28" s="90">
        <f>'[4]Субвенция  на  полномочия'!P22/1000</f>
        <v>0</v>
      </c>
      <c r="AQ28" s="90">
        <f>'[4]Субвенция  на  полномочия'!Q22/1000</f>
        <v>0</v>
      </c>
      <c r="AR28" s="35">
        <f t="shared" si="16"/>
        <v>0</v>
      </c>
      <c r="AS28" s="90">
        <f>'[4]Субвенция  на  полномочия'!R22/1000</f>
        <v>1672.2</v>
      </c>
      <c r="AT28" s="90">
        <f>'[4]Субвенция  на  полномочия'!S22/1000</f>
        <v>1672.2</v>
      </c>
      <c r="AU28" s="35">
        <f t="shared" si="17"/>
        <v>100</v>
      </c>
      <c r="AV28" s="90">
        <f>'[4]Субвенция  на  полномочия'!T22/1000</f>
        <v>430.2</v>
      </c>
      <c r="AW28" s="90">
        <f>'[4]Субвенция  на  полномочия'!U22/1000</f>
        <v>430.2</v>
      </c>
      <c r="AX28" s="35">
        <f t="shared" si="18"/>
        <v>100</v>
      </c>
      <c r="AY28" s="90">
        <f>'[4]Субвенция  на  полномочия'!V22/1000</f>
        <v>31057.199999999997</v>
      </c>
      <c r="AZ28" s="90">
        <f>'[4]Субвенция  на  полномочия'!W22/1000</f>
        <v>31057.200000000001</v>
      </c>
      <c r="BA28" s="35">
        <f t="shared" si="19"/>
        <v>100.00000000000003</v>
      </c>
      <c r="BB28" s="90">
        <f>'[4]Субвенция  на  полномочия'!X22/1000</f>
        <v>168643</v>
      </c>
      <c r="BC28" s="90">
        <f>'[4]Субвенция  на  полномочия'!Y22/1000</f>
        <v>168643</v>
      </c>
      <c r="BD28" s="35">
        <f t="shared" si="20"/>
        <v>100</v>
      </c>
      <c r="BE28" s="90">
        <f>'[4]Субвенция  на  полномочия'!Z22/1000</f>
        <v>0</v>
      </c>
      <c r="BF28" s="90">
        <f>'[4]Субвенция  на  полномочия'!AA22/1000</f>
        <v>0</v>
      </c>
      <c r="BG28" s="35">
        <f t="shared" si="21"/>
        <v>0</v>
      </c>
      <c r="BH28" s="90">
        <f>'[4]Субвенция  на  полномочия'!AB22/1000</f>
        <v>5.5</v>
      </c>
      <c r="BI28" s="90">
        <f>'[4]Субвенция  на  полномочия'!AC22/1000</f>
        <v>2.5</v>
      </c>
      <c r="BJ28" s="35">
        <f t="shared" si="22"/>
        <v>45.454545454545453</v>
      </c>
      <c r="BK28" s="90">
        <f>'[4]Субвенция  на  полномочия'!AD22/1000</f>
        <v>2393.8000000000002</v>
      </c>
      <c r="BL28" s="90">
        <f>'[4]Субвенция  на  полномочия'!AE22/1000</f>
        <v>2393.8000000000002</v>
      </c>
      <c r="BM28" s="35">
        <f t="shared" si="23"/>
        <v>100</v>
      </c>
      <c r="BN28" s="90">
        <f>'[4]Субвенция  на  полномочия'!AF22/1000</f>
        <v>0</v>
      </c>
      <c r="BO28" s="90">
        <f>'[4]Субвенция  на  полномочия'!AG22/1000</f>
        <v>0</v>
      </c>
      <c r="BP28" s="35">
        <f t="shared" si="24"/>
        <v>0</v>
      </c>
      <c r="BQ28" s="90">
        <f>'[4]Субвенция  на  полномочия'!AH22/1000</f>
        <v>569.70000000000005</v>
      </c>
      <c r="BR28" s="90">
        <f>'[4]Субвенция  на  полномочия'!AI22/1000</f>
        <v>569.70000000000005</v>
      </c>
      <c r="BS28" s="35">
        <f t="shared" si="25"/>
        <v>100</v>
      </c>
      <c r="BT28" s="90">
        <f>'[4]Субвенция  на  полномочия'!AJ22/1000</f>
        <v>289.3</v>
      </c>
      <c r="BU28" s="90">
        <f>'[4]Субвенция  на  полномочия'!AK22/1000</f>
        <v>289.3</v>
      </c>
      <c r="BV28" s="35">
        <f t="shared" si="26"/>
        <v>100</v>
      </c>
      <c r="BW28" s="90">
        <f>'[4]Проверочная  таблица_II  часть'!FZ26/1000</f>
        <v>1779.2</v>
      </c>
      <c r="BX28" s="90">
        <f>'[4]Проверочная  таблица_II  часть'!GC26/1000</f>
        <v>1779.2</v>
      </c>
      <c r="BY28" s="35">
        <f t="shared" si="27"/>
        <v>100</v>
      </c>
      <c r="BZ28" s="90">
        <f>'[4]Проверочная  таблица_II  часть'!FP26/1000</f>
        <v>1066.0999999999999</v>
      </c>
      <c r="CA28" s="90">
        <f>'[4]Проверочная  таблица_II  часть'!FQ26/1000</f>
        <v>1066.0999999999999</v>
      </c>
      <c r="CB28" s="35">
        <f t="shared" si="28"/>
        <v>100</v>
      </c>
      <c r="CC28" s="90">
        <f>'[4]Субвенция  на  полномочия'!AL22/1000</f>
        <v>749.2</v>
      </c>
      <c r="CD28" s="90">
        <f>'[4]Субвенция  на  полномочия'!AM22/1000</f>
        <v>749.2</v>
      </c>
      <c r="CE28" s="35">
        <f t="shared" si="29"/>
        <v>100</v>
      </c>
    </row>
    <row r="29" spans="1:83" s="25" customFormat="1" ht="21.75" customHeight="1" x14ac:dyDescent="0.25">
      <c r="A29" s="36" t="s">
        <v>113</v>
      </c>
      <c r="B29" s="86">
        <f t="shared" si="0"/>
        <v>353516.94400000002</v>
      </c>
      <c r="C29" s="87">
        <f>'[3]Исполнение для администрации_КБ'!T29</f>
        <v>353516.94400000002</v>
      </c>
      <c r="D29" s="88">
        <f t="shared" si="1"/>
        <v>0</v>
      </c>
      <c r="E29" s="87">
        <f>'[3]Исполнение для администрации_КБ'!U29</f>
        <v>351078.37342000008</v>
      </c>
      <c r="F29" s="88">
        <f t="shared" si="2"/>
        <v>0</v>
      </c>
      <c r="G29" s="89">
        <f t="shared" si="3"/>
        <v>351078.37341999996</v>
      </c>
      <c r="H29" s="37">
        <f t="shared" si="4"/>
        <v>99.310196973189477</v>
      </c>
      <c r="I29" s="90">
        <f>'[4]Проверочная  таблица_II  часть'!FT27/1000</f>
        <v>6436.3440000000001</v>
      </c>
      <c r="J29" s="90">
        <f>'[4]Проверочная  таблица_II  часть'!FU27/1000</f>
        <v>5621.76</v>
      </c>
      <c r="K29" s="35">
        <f t="shared" si="5"/>
        <v>87.343995286765292</v>
      </c>
      <c r="L29" s="90">
        <f>'[4]Проверочная  таблица_II  часть'!FV27/1000</f>
        <v>0</v>
      </c>
      <c r="M29" s="90">
        <f>'[4]Проверочная  таблица_II  часть'!FW27/1000</f>
        <v>0</v>
      </c>
      <c r="N29" s="35">
        <f t="shared" si="6"/>
        <v>0</v>
      </c>
      <c r="O29" s="90">
        <f>'[4]Проверочная  таблица_II  часть'!FX27/1000</f>
        <v>0</v>
      </c>
      <c r="P29" s="90">
        <f>'[4]Проверочная  таблица_II  часть'!FY27/1000</f>
        <v>0</v>
      </c>
      <c r="Q29" s="35">
        <f t="shared" si="7"/>
        <v>0</v>
      </c>
      <c r="R29" s="90">
        <f>'[4]Субвенция  на  полномочия'!D23/1000</f>
        <v>1687</v>
      </c>
      <c r="S29" s="90">
        <f>'[4]Субвенция  на  полномочия'!E23/1000</f>
        <v>1647.4849999999999</v>
      </c>
      <c r="T29" s="35">
        <f t="shared" si="8"/>
        <v>97.65767634854771</v>
      </c>
      <c r="U29" s="90">
        <f>'[4]Проверочная  таблица_II  часть'!FN27/1000</f>
        <v>6374</v>
      </c>
      <c r="V29" s="90">
        <f>'[4]Проверочная  таблица_II  часть'!FO27/1000</f>
        <v>6374</v>
      </c>
      <c r="W29" s="35">
        <f t="shared" si="9"/>
        <v>100</v>
      </c>
      <c r="X29" s="90">
        <f>'[4]Субвенция  на  полномочия'!F23/1000</f>
        <v>18633.600000000002</v>
      </c>
      <c r="Y29" s="90">
        <f>'[4]Субвенция  на  полномочия'!G23/1000</f>
        <v>18633.599999999999</v>
      </c>
      <c r="Z29" s="35">
        <f t="shared" si="10"/>
        <v>99.999999999999972</v>
      </c>
      <c r="AA29" s="90">
        <f>'[4]Субвенция  на  полномочия'!H23/1000</f>
        <v>3700.2999999999997</v>
      </c>
      <c r="AB29" s="90">
        <f>'[4]Субвенция  на  полномочия'!I23/1000</f>
        <v>3699.53</v>
      </c>
      <c r="AC29" s="35">
        <f t="shared" si="11"/>
        <v>99.97919087641543</v>
      </c>
      <c r="AD29" s="90">
        <f>'[4]Субвенция  на  полномочия'!J23/1000</f>
        <v>1052.5999999999999</v>
      </c>
      <c r="AE29" s="90">
        <f>'[4]Субвенция  на  полномочия'!K23/1000</f>
        <v>1024.0818000000002</v>
      </c>
      <c r="AF29" s="35">
        <f t="shared" si="12"/>
        <v>97.290689720691645</v>
      </c>
      <c r="AG29" s="90">
        <f>'[4]Субвенция  на  полномочия'!L23/1000</f>
        <v>120.6</v>
      </c>
      <c r="AH29" s="90">
        <f>'[4]Субвенция  на  полномочия'!M23/1000</f>
        <v>120</v>
      </c>
      <c r="AI29" s="35">
        <f t="shared" si="13"/>
        <v>99.50248756218906</v>
      </c>
      <c r="AJ29" s="90">
        <f>'[4]Проверочная  таблица_II  часть'!FL27/1000</f>
        <v>14243</v>
      </c>
      <c r="AK29" s="90">
        <f>'[4]Проверочная  таблица_II  часть'!FM27/1000</f>
        <v>13969.869470000001</v>
      </c>
      <c r="AL29" s="35">
        <f t="shared" si="14"/>
        <v>98.082352524046911</v>
      </c>
      <c r="AM29" s="90">
        <f>'[4]Субвенция  на  полномочия'!N23/1000</f>
        <v>353.8</v>
      </c>
      <c r="AN29" s="90">
        <f>'[4]Субвенция  на  полномочия'!O23/1000</f>
        <v>336</v>
      </c>
      <c r="AO29" s="35">
        <f t="shared" si="15"/>
        <v>94.968908988128888</v>
      </c>
      <c r="AP29" s="90">
        <f>'[4]Субвенция  на  полномочия'!P23/1000</f>
        <v>430.5</v>
      </c>
      <c r="AQ29" s="90">
        <f>'[4]Субвенция  на  полномочия'!Q23/1000</f>
        <v>413.82</v>
      </c>
      <c r="AR29" s="35">
        <f t="shared" si="16"/>
        <v>96.125435540069688</v>
      </c>
      <c r="AS29" s="90">
        <f>'[4]Субвенция  на  полномочия'!R23/1000</f>
        <v>3355</v>
      </c>
      <c r="AT29" s="90">
        <f>'[4]Субвенция  на  полномочия'!S23/1000</f>
        <v>2843.9162099999999</v>
      </c>
      <c r="AU29" s="35">
        <f t="shared" si="17"/>
        <v>84.766504023845002</v>
      </c>
      <c r="AV29" s="90">
        <f>'[4]Субвенция  на  полномочия'!T23/1000</f>
        <v>417.9</v>
      </c>
      <c r="AW29" s="90">
        <f>'[4]Субвенция  на  полномочия'!U23/1000</f>
        <v>407.61632000000003</v>
      </c>
      <c r="AX29" s="35">
        <f t="shared" si="18"/>
        <v>97.53920076573344</v>
      </c>
      <c r="AY29" s="90">
        <f>'[4]Субвенция  на  полномочия'!V23/1000</f>
        <v>73104.200000000012</v>
      </c>
      <c r="AZ29" s="90">
        <f>'[4]Субвенция  на  полномочия'!W23/1000</f>
        <v>73104.2</v>
      </c>
      <c r="BA29" s="35">
        <f t="shared" si="19"/>
        <v>99.999999999999972</v>
      </c>
      <c r="BB29" s="90">
        <f>'[4]Субвенция  на  полномочия'!X23/1000</f>
        <v>213106</v>
      </c>
      <c r="BC29" s="90">
        <f>'[4]Субвенция  на  полномочия'!Y23/1000</f>
        <v>213106</v>
      </c>
      <c r="BD29" s="35">
        <f t="shared" si="20"/>
        <v>100</v>
      </c>
      <c r="BE29" s="90">
        <f>'[4]Субвенция  на  полномочия'!Z23/1000</f>
        <v>1108</v>
      </c>
      <c r="BF29" s="90">
        <f>'[4]Субвенция  на  полномочия'!AA23/1000</f>
        <v>684.9</v>
      </c>
      <c r="BG29" s="35">
        <f t="shared" si="21"/>
        <v>61.814079422382676</v>
      </c>
      <c r="BH29" s="90">
        <f>'[4]Субвенция  на  полномочия'!AB23/1000</f>
        <v>11</v>
      </c>
      <c r="BI29" s="90">
        <f>'[4]Субвенция  на  полномочия'!AC23/1000</f>
        <v>9</v>
      </c>
      <c r="BJ29" s="35">
        <f t="shared" si="22"/>
        <v>81.818181818181827</v>
      </c>
      <c r="BK29" s="90">
        <f>'[4]Субвенция  на  полномочия'!AD23/1000</f>
        <v>1741</v>
      </c>
      <c r="BL29" s="90">
        <f>'[4]Субвенция  на  полномочия'!AE23/1000</f>
        <v>1741</v>
      </c>
      <c r="BM29" s="35">
        <f t="shared" si="23"/>
        <v>100</v>
      </c>
      <c r="BN29" s="90">
        <f>'[4]Субвенция  на  полномочия'!AF23/1000</f>
        <v>0</v>
      </c>
      <c r="BO29" s="90">
        <f>'[4]Субвенция  на  полномочия'!AG23/1000</f>
        <v>0</v>
      </c>
      <c r="BP29" s="35">
        <f t="shared" si="24"/>
        <v>0</v>
      </c>
      <c r="BQ29" s="90">
        <f>'[4]Субвенция  на  полномочия'!AH23/1000</f>
        <v>1132.3</v>
      </c>
      <c r="BR29" s="90">
        <f>'[4]Субвенция  на  полномочия'!AI23/1000</f>
        <v>848.52751000000001</v>
      </c>
      <c r="BS29" s="35">
        <f t="shared" si="25"/>
        <v>74.938400600547567</v>
      </c>
      <c r="BT29" s="90">
        <f>'[4]Субвенция  на  полномочия'!AJ23/1000</f>
        <v>247.3</v>
      </c>
      <c r="BU29" s="90">
        <f>'[4]Субвенция  на  полномочия'!AK23/1000</f>
        <v>247.29499999999999</v>
      </c>
      <c r="BV29" s="35">
        <f t="shared" si="26"/>
        <v>99.997978164173063</v>
      </c>
      <c r="BW29" s="90">
        <f>'[4]Проверочная  таблица_II  часть'!FZ27/1000</f>
        <v>3207.6</v>
      </c>
      <c r="BX29" s="90">
        <f>'[4]Проверочная  таблица_II  часть'!GC27/1000</f>
        <v>3207.6</v>
      </c>
      <c r="BY29" s="35">
        <f t="shared" si="27"/>
        <v>100</v>
      </c>
      <c r="BZ29" s="90">
        <f>'[4]Проверочная  таблица_II  часть'!FP27/1000</f>
        <v>2174.5</v>
      </c>
      <c r="CA29" s="90">
        <f>'[4]Проверочная  таблица_II  часть'!FQ27/1000</f>
        <v>2174.5</v>
      </c>
      <c r="CB29" s="35">
        <f t="shared" si="28"/>
        <v>100</v>
      </c>
      <c r="CC29" s="90">
        <f>'[4]Субвенция  на  полномочия'!AL23/1000</f>
        <v>880.4</v>
      </c>
      <c r="CD29" s="90">
        <f>'[4]Субвенция  на  полномочия'!AM23/1000</f>
        <v>863.67210999999998</v>
      </c>
      <c r="CE29" s="35">
        <f t="shared" si="29"/>
        <v>98.099967060427076</v>
      </c>
    </row>
    <row r="30" spans="1:83" s="25" customFormat="1" ht="21.75" customHeight="1" x14ac:dyDescent="0.25">
      <c r="A30" s="36" t="s">
        <v>114</v>
      </c>
      <c r="B30" s="86">
        <f t="shared" si="0"/>
        <v>177891.81200000001</v>
      </c>
      <c r="C30" s="87">
        <f>'[3]Исполнение для администрации_КБ'!T30</f>
        <v>177891.81200000001</v>
      </c>
      <c r="D30" s="88">
        <f t="shared" si="1"/>
        <v>0</v>
      </c>
      <c r="E30" s="87">
        <f>'[3]Исполнение для администрации_КБ'!U30</f>
        <v>177631.90646</v>
      </c>
      <c r="F30" s="88">
        <f t="shared" si="2"/>
        <v>0</v>
      </c>
      <c r="G30" s="89">
        <f t="shared" si="3"/>
        <v>177631.90646</v>
      </c>
      <c r="H30" s="37">
        <f t="shared" si="4"/>
        <v>99.853896850519448</v>
      </c>
      <c r="I30" s="90">
        <f>'[4]Проверочная  таблица_II  часть'!FT28/1000</f>
        <v>1124.3519999999999</v>
      </c>
      <c r="J30" s="90">
        <f>'[4]Проверочная  таблица_II  часть'!FU28/1000</f>
        <v>1124.3519999999999</v>
      </c>
      <c r="K30" s="35">
        <f t="shared" si="5"/>
        <v>100</v>
      </c>
      <c r="L30" s="90">
        <f>'[4]Проверочная  таблица_II  часть'!FV28/1000</f>
        <v>0</v>
      </c>
      <c r="M30" s="90">
        <f>'[4]Проверочная  таблица_II  часть'!FW28/1000</f>
        <v>0</v>
      </c>
      <c r="N30" s="35">
        <f t="shared" si="6"/>
        <v>0</v>
      </c>
      <c r="O30" s="90">
        <f>'[4]Проверочная  таблица_II  часть'!FX28/1000</f>
        <v>0</v>
      </c>
      <c r="P30" s="90">
        <f>'[4]Проверочная  таблица_II  часть'!FY28/1000</f>
        <v>0</v>
      </c>
      <c r="Q30" s="35">
        <f t="shared" si="7"/>
        <v>0</v>
      </c>
      <c r="R30" s="90">
        <f>'[4]Субвенция  на  полномочия'!D24/1000</f>
        <v>2130</v>
      </c>
      <c r="S30" s="90">
        <f>'[4]Субвенция  на  полномочия'!E24/1000</f>
        <v>1926.11528</v>
      </c>
      <c r="T30" s="35">
        <f t="shared" si="8"/>
        <v>90.427947417840372</v>
      </c>
      <c r="U30" s="90">
        <f>'[4]Проверочная  таблица_II  часть'!FN28/1000</f>
        <v>2838</v>
      </c>
      <c r="V30" s="90">
        <f>'[4]Проверочная  таблица_II  часть'!FO28/1000</f>
        <v>2838</v>
      </c>
      <c r="W30" s="35">
        <f t="shared" si="9"/>
        <v>100</v>
      </c>
      <c r="X30" s="90">
        <f>'[4]Субвенция  на  полномочия'!F24/1000</f>
        <v>6141.6</v>
      </c>
      <c r="Y30" s="90">
        <f>'[4]Субвенция  на  полномочия'!G24/1000</f>
        <v>6141.6</v>
      </c>
      <c r="Z30" s="35">
        <f t="shared" si="10"/>
        <v>100</v>
      </c>
      <c r="AA30" s="90">
        <f>'[4]Субвенция  на  полномочия'!H24/1000</f>
        <v>1166</v>
      </c>
      <c r="AB30" s="90">
        <f>'[4]Субвенция  на  полномочия'!I24/1000</f>
        <v>1166</v>
      </c>
      <c r="AC30" s="35">
        <f t="shared" si="11"/>
        <v>100</v>
      </c>
      <c r="AD30" s="90">
        <f>'[4]Субвенция  на  полномочия'!J24/1000</f>
        <v>577.9</v>
      </c>
      <c r="AE30" s="90">
        <f>'[4]Субвенция  на  полномочия'!K24/1000</f>
        <v>577.9</v>
      </c>
      <c r="AF30" s="35">
        <f t="shared" si="12"/>
        <v>100</v>
      </c>
      <c r="AG30" s="90">
        <f>'[4]Субвенция  на  полномочия'!L24/1000</f>
        <v>0</v>
      </c>
      <c r="AH30" s="90">
        <f>'[4]Субвенция  на  полномочия'!M24/1000</f>
        <v>0</v>
      </c>
      <c r="AI30" s="35">
        <f t="shared" si="13"/>
        <v>0</v>
      </c>
      <c r="AJ30" s="90">
        <f>'[4]Проверочная  таблица_II  часть'!FL28/1000</f>
        <v>7218.26</v>
      </c>
      <c r="AK30" s="90">
        <f>'[4]Проверочная  таблица_II  часть'!FM28/1000</f>
        <v>7170.3391799999999</v>
      </c>
      <c r="AL30" s="35">
        <f t="shared" si="14"/>
        <v>99.336116737274622</v>
      </c>
      <c r="AM30" s="90">
        <f>'[4]Субвенция  на  полномочия'!N24/1000</f>
        <v>88.5</v>
      </c>
      <c r="AN30" s="90">
        <f>'[4]Субвенция  на  полномочия'!O24/1000</f>
        <v>80.400000000000006</v>
      </c>
      <c r="AO30" s="35">
        <f t="shared" si="15"/>
        <v>90.847457627118658</v>
      </c>
      <c r="AP30" s="90">
        <f>'[4]Субвенция  на  полномочия'!P24/1000</f>
        <v>0</v>
      </c>
      <c r="AQ30" s="90">
        <f>'[4]Субвенция  на  полномочия'!Q24/1000</f>
        <v>0</v>
      </c>
      <c r="AR30" s="35">
        <f t="shared" si="16"/>
        <v>0</v>
      </c>
      <c r="AS30" s="90">
        <f>'[4]Субвенция  на  полномочия'!R24/1000</f>
        <v>1672.2</v>
      </c>
      <c r="AT30" s="90">
        <f>'[4]Субвенция  на  полномочия'!S24/1000</f>
        <v>1672.2</v>
      </c>
      <c r="AU30" s="35">
        <f t="shared" si="17"/>
        <v>100</v>
      </c>
      <c r="AV30" s="90">
        <f>'[4]Субвенция  на  полномочия'!T24/1000</f>
        <v>418.8</v>
      </c>
      <c r="AW30" s="90">
        <f>'[4]Субвенция  на  полномочия'!U24/1000</f>
        <v>418.8</v>
      </c>
      <c r="AX30" s="35">
        <f t="shared" si="18"/>
        <v>100</v>
      </c>
      <c r="AY30" s="90">
        <f>'[4]Субвенция  на  полномочия'!V24/1000</f>
        <v>21921.600000000002</v>
      </c>
      <c r="AZ30" s="90">
        <f>'[4]Субвенция  на  полномочия'!W24/1000</f>
        <v>21921.599999999999</v>
      </c>
      <c r="BA30" s="35">
        <f t="shared" si="19"/>
        <v>99.999999999999986</v>
      </c>
      <c r="BB30" s="90">
        <f>'[4]Субвенция  на  полномочия'!X24/1000</f>
        <v>126346</v>
      </c>
      <c r="BC30" s="90">
        <f>'[4]Субвенция  на  полномочия'!Y24/1000</f>
        <v>126346</v>
      </c>
      <c r="BD30" s="35">
        <f t="shared" si="20"/>
        <v>100</v>
      </c>
      <c r="BE30" s="90">
        <f>'[4]Субвенция  на  полномочия'!Z24/1000</f>
        <v>0</v>
      </c>
      <c r="BF30" s="90">
        <f>'[4]Субвенция  на  полномочия'!AA24/1000</f>
        <v>0</v>
      </c>
      <c r="BG30" s="35">
        <f t="shared" si="21"/>
        <v>0</v>
      </c>
      <c r="BH30" s="90">
        <f>'[4]Субвенция  на  полномочия'!AB24/1000</f>
        <v>4</v>
      </c>
      <c r="BI30" s="90">
        <f>'[4]Субвенция  на  полномочия'!AC24/1000</f>
        <v>4</v>
      </c>
      <c r="BJ30" s="35">
        <f t="shared" si="22"/>
        <v>100</v>
      </c>
      <c r="BK30" s="90">
        <f>'[4]Субвенция  на  полномочия'!AD24/1000</f>
        <v>1792</v>
      </c>
      <c r="BL30" s="90">
        <f>'[4]Субвенция  на  полномочия'!AE24/1000</f>
        <v>1792</v>
      </c>
      <c r="BM30" s="35">
        <f t="shared" si="23"/>
        <v>100</v>
      </c>
      <c r="BN30" s="90">
        <f>'[4]Субвенция  на  полномочия'!AF24/1000</f>
        <v>0</v>
      </c>
      <c r="BO30" s="90">
        <f>'[4]Субвенция  на  полномочия'!AG24/1000</f>
        <v>0</v>
      </c>
      <c r="BP30" s="35">
        <f t="shared" si="24"/>
        <v>0</v>
      </c>
      <c r="BQ30" s="90">
        <f>'[4]Субвенция  на  полномочия'!AH24/1000</f>
        <v>542.20000000000005</v>
      </c>
      <c r="BR30" s="90">
        <f>'[4]Субвенция  на  полномочия'!AI24/1000</f>
        <v>542.20000000000005</v>
      </c>
      <c r="BS30" s="35">
        <f t="shared" si="25"/>
        <v>100</v>
      </c>
      <c r="BT30" s="90">
        <f>'[4]Субвенция  на  полномочия'!AJ24/1000</f>
        <v>141.6</v>
      </c>
      <c r="BU30" s="90">
        <f>'[4]Субвенция  на  полномочия'!AK24/1000</f>
        <v>141.6</v>
      </c>
      <c r="BV30" s="35">
        <f t="shared" si="26"/>
        <v>100</v>
      </c>
      <c r="BW30" s="90">
        <f>'[4]Проверочная  таблица_II  часть'!FZ28/1000</f>
        <v>1872.4</v>
      </c>
      <c r="BX30" s="90">
        <f>'[4]Проверочная  таблица_II  часть'!GC28/1000</f>
        <v>1872.4</v>
      </c>
      <c r="BY30" s="35">
        <f t="shared" si="27"/>
        <v>100</v>
      </c>
      <c r="BZ30" s="90">
        <f>'[4]Проверочная  таблица_II  часть'!FP28/1000</f>
        <v>1147.2</v>
      </c>
      <c r="CA30" s="90">
        <f>'[4]Проверочная  таблица_II  часть'!FQ28/1000</f>
        <v>1147.2</v>
      </c>
      <c r="CB30" s="35">
        <f t="shared" si="28"/>
        <v>100</v>
      </c>
      <c r="CC30" s="90">
        <f>'[4]Субвенция  на  полномочия'!AL24/1000</f>
        <v>749.2</v>
      </c>
      <c r="CD30" s="90">
        <f>'[4]Субвенция  на  полномочия'!AM24/1000</f>
        <v>749.2</v>
      </c>
      <c r="CE30" s="35">
        <f t="shared" si="29"/>
        <v>100</v>
      </c>
    </row>
    <row r="31" spans="1:83" s="25" customFormat="1" ht="21.75" customHeight="1" thickBot="1" x14ac:dyDescent="0.3">
      <c r="A31" s="38" t="s">
        <v>115</v>
      </c>
      <c r="B31" s="86">
        <f t="shared" si="0"/>
        <v>262388.45600000001</v>
      </c>
      <c r="C31" s="87">
        <f>'[3]Исполнение для администрации_КБ'!T31</f>
        <v>262388.45600000001</v>
      </c>
      <c r="D31" s="88">
        <f t="shared" si="1"/>
        <v>0</v>
      </c>
      <c r="E31" s="87">
        <f>'[3]Исполнение для администрации_КБ'!U31</f>
        <v>261937.11799999999</v>
      </c>
      <c r="F31" s="88">
        <f t="shared" si="2"/>
        <v>0</v>
      </c>
      <c r="G31" s="89">
        <f t="shared" si="3"/>
        <v>261937.11799999999</v>
      </c>
      <c r="H31" s="39">
        <f t="shared" si="4"/>
        <v>99.827988621572587</v>
      </c>
      <c r="I31" s="90">
        <f>'[4]Проверочная  таблица_II  часть'!FT29/1000</f>
        <v>3373.0559999999996</v>
      </c>
      <c r="J31" s="90">
        <f>'[4]Проверочная  таблица_II  часть'!FU29/1000</f>
        <v>3373.0559999999996</v>
      </c>
      <c r="K31" s="35">
        <f t="shared" si="5"/>
        <v>100</v>
      </c>
      <c r="L31" s="90">
        <f>'[4]Проверочная  таблица_II  часть'!FV29/1000</f>
        <v>0</v>
      </c>
      <c r="M31" s="90">
        <f>'[4]Проверочная  таблица_II  часть'!FW29/1000</f>
        <v>0</v>
      </c>
      <c r="N31" s="35">
        <f t="shared" si="6"/>
        <v>0</v>
      </c>
      <c r="O31" s="90">
        <f>'[4]Проверочная  таблица_II  часть'!FX29/1000</f>
        <v>0</v>
      </c>
      <c r="P31" s="90">
        <f>'[4]Проверочная  таблица_II  часть'!FY29/1000</f>
        <v>0</v>
      </c>
      <c r="Q31" s="35">
        <f t="shared" si="7"/>
        <v>0</v>
      </c>
      <c r="R31" s="90">
        <f>'[4]Субвенция  на  полномочия'!D25/1000</f>
        <v>1350</v>
      </c>
      <c r="S31" s="90">
        <f>'[4]Субвенция  на  полномочия'!E25/1000</f>
        <v>1313.3779999999999</v>
      </c>
      <c r="T31" s="35">
        <f t="shared" si="8"/>
        <v>97.287259259259258</v>
      </c>
      <c r="U31" s="90">
        <f>'[4]Проверочная  таблица_II  часть'!FN29/1000</f>
        <v>3795</v>
      </c>
      <c r="V31" s="90">
        <f>'[4]Проверочная  таблица_II  часть'!FO29/1000</f>
        <v>3795</v>
      </c>
      <c r="W31" s="35">
        <f t="shared" si="9"/>
        <v>100</v>
      </c>
      <c r="X31" s="90">
        <f>'[4]Субвенция  на  полномочия'!F25/1000</f>
        <v>9808</v>
      </c>
      <c r="Y31" s="90">
        <f>'[4]Субвенция  на  полномочия'!G25/1000</f>
        <v>9808</v>
      </c>
      <c r="Z31" s="35">
        <f t="shared" si="10"/>
        <v>100</v>
      </c>
      <c r="AA31" s="90">
        <f>'[4]Субвенция  на  полномочия'!H25/1000</f>
        <v>2892.2999999999997</v>
      </c>
      <c r="AB31" s="90">
        <f>'[4]Субвенция  на  полномочия'!I25/1000</f>
        <v>2892.27</v>
      </c>
      <c r="AC31" s="35">
        <f t="shared" si="11"/>
        <v>99.998962763198847</v>
      </c>
      <c r="AD31" s="90">
        <f>'[4]Субвенция  на  полномочия'!J25/1000</f>
        <v>1098.8</v>
      </c>
      <c r="AE31" s="90">
        <f>'[4]Субвенция  на  полномочия'!K25/1000</f>
        <v>1098.8</v>
      </c>
      <c r="AF31" s="35">
        <f t="shared" si="12"/>
        <v>100</v>
      </c>
      <c r="AG31" s="90">
        <f>'[4]Субвенция  на  полномочия'!L25/1000</f>
        <v>60.3</v>
      </c>
      <c r="AH31" s="90">
        <f>'[4]Субвенция  на  полномочия'!M25/1000</f>
        <v>60.3</v>
      </c>
      <c r="AI31" s="35">
        <f t="shared" si="13"/>
        <v>100</v>
      </c>
      <c r="AJ31" s="90">
        <f>'[4]Проверочная  таблица_II  часть'!FL29/1000</f>
        <v>7901</v>
      </c>
      <c r="AK31" s="90">
        <f>'[4]Проверочная  таблица_II  часть'!FM29/1000</f>
        <v>7498</v>
      </c>
      <c r="AL31" s="35">
        <f t="shared" si="14"/>
        <v>94.899379825338571</v>
      </c>
      <c r="AM31" s="90">
        <f>'[4]Субвенция  на  полномочия'!N25/1000</f>
        <v>48.199999999999989</v>
      </c>
      <c r="AN31" s="90">
        <f>'[4]Субвенция  на  полномочия'!O25/1000</f>
        <v>36.514000000000003</v>
      </c>
      <c r="AO31" s="35">
        <f t="shared" si="15"/>
        <v>75.755186721991734</v>
      </c>
      <c r="AP31" s="90">
        <f>'[4]Субвенция  на  полномочия'!P25/1000</f>
        <v>175.1</v>
      </c>
      <c r="AQ31" s="90">
        <f>'[4]Субвенция  на  полномочия'!Q25/1000</f>
        <v>175.1</v>
      </c>
      <c r="AR31" s="35">
        <f t="shared" si="16"/>
        <v>100</v>
      </c>
      <c r="AS31" s="90">
        <f>'[4]Субвенция  на  полномочия'!R25/1000</f>
        <v>2232.8000000000002</v>
      </c>
      <c r="AT31" s="90">
        <f>'[4]Субвенция  на  полномочия'!S25/1000</f>
        <v>2232.8000000000002</v>
      </c>
      <c r="AU31" s="35">
        <f t="shared" si="17"/>
        <v>100</v>
      </c>
      <c r="AV31" s="90">
        <f>'[4]Субвенция  на  полномочия'!T25/1000</f>
        <v>410.8</v>
      </c>
      <c r="AW31" s="90">
        <f>'[4]Субвенция  на  полномочия'!U25/1000</f>
        <v>410.8</v>
      </c>
      <c r="AX31" s="35">
        <f t="shared" si="18"/>
        <v>100</v>
      </c>
      <c r="AY31" s="90">
        <f>'[4]Субвенция  на  полномочия'!V25/1000</f>
        <v>48899.899999999994</v>
      </c>
      <c r="AZ31" s="90">
        <f>'[4]Субвенция  на  полномочия'!W25/1000</f>
        <v>48899.9</v>
      </c>
      <c r="BA31" s="35">
        <f t="shared" si="19"/>
        <v>100.00000000000003</v>
      </c>
      <c r="BB31" s="90">
        <f>'[4]Субвенция  на  полномочия'!X25/1000</f>
        <v>171816</v>
      </c>
      <c r="BC31" s="90">
        <f>'[4]Субвенция  на  полномочия'!Y25/1000</f>
        <v>171816</v>
      </c>
      <c r="BD31" s="35">
        <f t="shared" si="20"/>
        <v>100</v>
      </c>
      <c r="BE31" s="90">
        <f>'[4]Субвенция  на  полномочия'!Z25/1000</f>
        <v>0</v>
      </c>
      <c r="BF31" s="90">
        <f>'[4]Субвенция  на  полномочия'!AA25/1000</f>
        <v>0</v>
      </c>
      <c r="BG31" s="35">
        <f t="shared" si="21"/>
        <v>0</v>
      </c>
      <c r="BH31" s="90">
        <f>'[4]Субвенция  на  полномочия'!AB25/1000</f>
        <v>10</v>
      </c>
      <c r="BI31" s="90">
        <f>'[4]Субвенция  на  полномочия'!AC25/1000</f>
        <v>10</v>
      </c>
      <c r="BJ31" s="35">
        <f t="shared" si="22"/>
        <v>100</v>
      </c>
      <c r="BK31" s="90">
        <f>'[4]Субвенция  на  полномочия'!AD25/1000</f>
        <v>2053</v>
      </c>
      <c r="BL31" s="90">
        <f>'[4]Субвенция  на  полномочия'!AE25/1000</f>
        <v>2053</v>
      </c>
      <c r="BM31" s="35">
        <f t="shared" si="23"/>
        <v>100</v>
      </c>
      <c r="BN31" s="90">
        <f>'[4]Субвенция  на  полномочия'!AF25/1000</f>
        <v>0</v>
      </c>
      <c r="BO31" s="90">
        <f>'[4]Субвенция  на  полномочия'!AG25/1000</f>
        <v>0</v>
      </c>
      <c r="BP31" s="35">
        <f t="shared" si="24"/>
        <v>0</v>
      </c>
      <c r="BQ31" s="90">
        <f>'[4]Субвенция  на  полномочия'!AH25/1000</f>
        <v>679.2</v>
      </c>
      <c r="BR31" s="90">
        <f>'[4]Субвенция  на  полномочия'!AI25/1000</f>
        <v>679.2</v>
      </c>
      <c r="BS31" s="35">
        <f t="shared" si="25"/>
        <v>100</v>
      </c>
      <c r="BT31" s="90">
        <f>'[4]Субвенция  на  полномочия'!AJ25/1000</f>
        <v>255.8</v>
      </c>
      <c r="BU31" s="90">
        <f>'[4]Субвенция  на  полномочия'!AK25/1000</f>
        <v>255.8</v>
      </c>
      <c r="BV31" s="35">
        <f t="shared" si="26"/>
        <v>100</v>
      </c>
      <c r="BW31" s="90">
        <f>'[4]Проверочная  таблица_II  часть'!FZ29/1000</f>
        <v>3057.1</v>
      </c>
      <c r="BX31" s="90">
        <f>'[4]Проверочная  таблица_II  часть'!GC29/1000</f>
        <v>3057.1</v>
      </c>
      <c r="BY31" s="35">
        <f t="shared" si="27"/>
        <v>100</v>
      </c>
      <c r="BZ31" s="90">
        <f>'[4]Проверочная  таблица_II  часть'!FP29/1000</f>
        <v>1610.9</v>
      </c>
      <c r="CA31" s="90">
        <f>'[4]Проверочная  таблица_II  часть'!FQ29/1000</f>
        <v>1610.9</v>
      </c>
      <c r="CB31" s="35">
        <f t="shared" si="28"/>
        <v>100</v>
      </c>
      <c r="CC31" s="90">
        <f>'[4]Субвенция  на  полномочия'!AL25/1000</f>
        <v>861.2</v>
      </c>
      <c r="CD31" s="90">
        <f>'[4]Субвенция  на  полномочия'!AM25/1000</f>
        <v>861.2</v>
      </c>
      <c r="CE31" s="35">
        <f t="shared" si="29"/>
        <v>100</v>
      </c>
    </row>
    <row r="32" spans="1:83" s="25" customFormat="1" ht="21.75" customHeight="1" thickBot="1" x14ac:dyDescent="0.3">
      <c r="A32" s="40" t="s">
        <v>116</v>
      </c>
      <c r="B32" s="41">
        <f t="shared" ref="B32:G32" si="30">SUM(B14:B31)</f>
        <v>4594934.3920000009</v>
      </c>
      <c r="C32" s="42">
        <f t="shared" si="30"/>
        <v>4594934.3920000009</v>
      </c>
      <c r="D32" s="43">
        <f t="shared" si="30"/>
        <v>0</v>
      </c>
      <c r="E32" s="42">
        <f t="shared" si="30"/>
        <v>4586329.6830599997</v>
      </c>
      <c r="F32" s="44">
        <f t="shared" si="30"/>
        <v>0</v>
      </c>
      <c r="G32" s="45">
        <f t="shared" si="30"/>
        <v>4586329.6830599997</v>
      </c>
      <c r="H32" s="46">
        <f t="shared" si="4"/>
        <v>99.812734890078474</v>
      </c>
      <c r="I32" s="41">
        <f>SUM(I14:I31)</f>
        <v>50286.071999999986</v>
      </c>
      <c r="J32" s="41">
        <f>SUM(J14:J31)</f>
        <v>49471.48799999999</v>
      </c>
      <c r="K32" s="46">
        <f>IF(ISERROR(J32/I32*100),,J32/I32*100)</f>
        <v>98.380100159742057</v>
      </c>
      <c r="L32" s="41">
        <f>SUM(L14:L31)</f>
        <v>2840.8100000000004</v>
      </c>
      <c r="M32" s="41">
        <f>SUM(M14:M31)</f>
        <v>2810.88</v>
      </c>
      <c r="N32" s="46">
        <f>IF(ISERROR(M32/L32*100),,M32/L32*100)</f>
        <v>98.946427251382516</v>
      </c>
      <c r="O32" s="41">
        <f>SUM(O14:O31)</f>
        <v>0</v>
      </c>
      <c r="P32" s="41">
        <f>SUM(P14:P31)</f>
        <v>0</v>
      </c>
      <c r="Q32" s="46">
        <f>IF(ISERROR(P32/O32*100),,P32/O32*100)</f>
        <v>0</v>
      </c>
      <c r="R32" s="41">
        <f>SUM(R14:R31)</f>
        <v>32203</v>
      </c>
      <c r="S32" s="41">
        <f>SUM(S14:S31)</f>
        <v>30993.304260000001</v>
      </c>
      <c r="T32" s="46">
        <f>IF(ISERROR(S32/R32*100),,S32/R32*100)</f>
        <v>96.243530913268955</v>
      </c>
      <c r="U32" s="41">
        <f>SUM(U14:U31)</f>
        <v>63043</v>
      </c>
      <c r="V32" s="41">
        <f>SUM(V14:V31)</f>
        <v>62698.843809999998</v>
      </c>
      <c r="W32" s="46">
        <f>IF(ISERROR(V32/U32*100),,V32/U32*100)</f>
        <v>99.454092936567108</v>
      </c>
      <c r="X32" s="41">
        <f>SUM(X14:X31)</f>
        <v>162948.70000000001</v>
      </c>
      <c r="Y32" s="41">
        <f>SUM(Y14:Y31)</f>
        <v>162522.97073999999</v>
      </c>
      <c r="Z32" s="46">
        <f>IF(ISERROR(Y32/X32*100),,Y32/X32*100)</f>
        <v>99.738734178302721</v>
      </c>
      <c r="AA32" s="41">
        <f>SUM(AA14:AA31)</f>
        <v>39002.800000000003</v>
      </c>
      <c r="AB32" s="41">
        <f>SUM(AB14:AB31)</f>
        <v>38903.549999999996</v>
      </c>
      <c r="AC32" s="46">
        <f>IF(ISERROR(AB32/AA32*100),,AB32/AA32*100)</f>
        <v>99.745531090075573</v>
      </c>
      <c r="AD32" s="41">
        <f>SUM(AD14:AD31)</f>
        <v>15269.499999999996</v>
      </c>
      <c r="AE32" s="41">
        <f>SUM(AE14:AE31)</f>
        <v>15038.377859999995</v>
      </c>
      <c r="AF32" s="46">
        <f>IF(ISERROR(AE32/AD32*100),,AE32/AD32*100)</f>
        <v>98.486380431579278</v>
      </c>
      <c r="AG32" s="41">
        <f>SUM(AG14:AG31)</f>
        <v>724.1</v>
      </c>
      <c r="AH32" s="41">
        <f>SUM(AH14:AH31)</f>
        <v>722.69999999999993</v>
      </c>
      <c r="AI32" s="46">
        <f>IF(ISERROR(AH32/AG32*100),,AH32/AG32*100)</f>
        <v>99.806656539152044</v>
      </c>
      <c r="AJ32" s="41">
        <f>SUM(AJ14:AJ31)</f>
        <v>169674.66</v>
      </c>
      <c r="AK32" s="41">
        <f>SUM(AK14:AK31)</f>
        <v>167430.98006</v>
      </c>
      <c r="AL32" s="46">
        <f>IF(ISERROR(AK32/AJ32*100),,AK32/AJ32*100)</f>
        <v>98.677657618409256</v>
      </c>
      <c r="AM32" s="41">
        <f>SUM(AM14:AM31)</f>
        <v>3553.8</v>
      </c>
      <c r="AN32" s="41">
        <f>SUM(AN14:AN31)</f>
        <v>3453.3140000000008</v>
      </c>
      <c r="AO32" s="46">
        <f>IF(ISERROR(AN32/AM32*100),,AN32/AM32*100)</f>
        <v>97.172435139850322</v>
      </c>
      <c r="AP32" s="41">
        <f>SUM(AP14:AP31)</f>
        <v>1087.2</v>
      </c>
      <c r="AQ32" s="41">
        <f>SUM(AQ14:AQ31)</f>
        <v>1040.7449999999999</v>
      </c>
      <c r="AR32" s="46">
        <f>IF(ISERROR(AQ32/AP32*100),,AQ32/AP32*100)</f>
        <v>95.727097130242811</v>
      </c>
      <c r="AS32" s="41">
        <f>SUM(AS14:AS31)</f>
        <v>43559.199999999997</v>
      </c>
      <c r="AT32" s="41">
        <f>SUM(AT14:AT31)</f>
        <v>42628.469940000003</v>
      </c>
      <c r="AU32" s="46">
        <f>IF(ISERROR(AT32/AS32*100),,AT32/AS32*100)</f>
        <v>97.863298545427853</v>
      </c>
      <c r="AV32" s="41">
        <f>SUM(AV14:AV31)</f>
        <v>7575.9000000000005</v>
      </c>
      <c r="AW32" s="41">
        <f>SUM(AW14:AW31)</f>
        <v>7532.3682300000009</v>
      </c>
      <c r="AX32" s="46">
        <f>IF(ISERROR(AW32/AV32*100),,AW32/AV32*100)</f>
        <v>99.425391438640958</v>
      </c>
      <c r="AY32" s="41">
        <f>SUM(AY14:AY31)</f>
        <v>849839.40000000014</v>
      </c>
      <c r="AZ32" s="41">
        <f>SUM(AZ14:AZ31)</f>
        <v>849839.4</v>
      </c>
      <c r="BA32" s="46">
        <f>IF(ISERROR(AZ32/AY32*100),,AZ32/AY32*100)</f>
        <v>99.999999999999986</v>
      </c>
      <c r="BB32" s="41">
        <f>SUM(BB14:BB31)</f>
        <v>3021063</v>
      </c>
      <c r="BC32" s="41">
        <f>SUM(BC14:BC31)</f>
        <v>3021063</v>
      </c>
      <c r="BD32" s="46">
        <f>IF(ISERROR(BC32/BB32*100),,BC32/BB32*100)</f>
        <v>100</v>
      </c>
      <c r="BE32" s="41">
        <f>SUM(BE14:BE31)</f>
        <v>1108</v>
      </c>
      <c r="BF32" s="41">
        <f>SUM(BF14:BF31)</f>
        <v>684.9</v>
      </c>
      <c r="BG32" s="46">
        <f>IF(ISERROR(BF32/BE32*100),,BF32/BE32*100)</f>
        <v>61.814079422382676</v>
      </c>
      <c r="BH32" s="41">
        <f>SUM(BH14:BH31)</f>
        <v>123</v>
      </c>
      <c r="BI32" s="41">
        <f>SUM(BI14:BI31)</f>
        <v>56.192999999999998</v>
      </c>
      <c r="BJ32" s="46">
        <f>IF(ISERROR(BI32/BH32*100),,BI32/BH32*100)</f>
        <v>45.685365853658531</v>
      </c>
      <c r="BK32" s="41">
        <f>SUM(BK14:BK31)</f>
        <v>32427.1</v>
      </c>
      <c r="BL32" s="41">
        <f>SUM(BL14:BL31)</f>
        <v>32179.155769999998</v>
      </c>
      <c r="BM32" s="46">
        <f>IF(ISERROR(BL32/BK32*100),,BL32/BK32*100)</f>
        <v>99.235379574491702</v>
      </c>
      <c r="BN32" s="41">
        <f>SUM(BN14:BN31)</f>
        <v>0</v>
      </c>
      <c r="BO32" s="41">
        <f>SUM(BO14:BO31)</f>
        <v>0</v>
      </c>
      <c r="BP32" s="46">
        <f>IF(ISERROR(BO32/BN32*100),,BO32/BN32*100)</f>
        <v>0</v>
      </c>
      <c r="BQ32" s="41">
        <f>SUM(BQ14:BQ31)</f>
        <v>11237.1</v>
      </c>
      <c r="BR32" s="41">
        <f>SUM(BR14:BR31)</f>
        <v>10531.421750000001</v>
      </c>
      <c r="BS32" s="46">
        <f>IF(ISERROR(BR32/BQ32*100),,BR32/BQ32*100)</f>
        <v>93.720103496453717</v>
      </c>
      <c r="BT32" s="41">
        <f>SUM(BT14:BT31)</f>
        <v>4645.4500000000007</v>
      </c>
      <c r="BU32" s="41">
        <f>SUM(BU14:BU31)</f>
        <v>4531.4057900000016</v>
      </c>
      <c r="BV32" s="46">
        <f>IF(ISERROR(BU32/BT32*100),,BU32/BT32*100)</f>
        <v>97.545034173223272</v>
      </c>
      <c r="BW32" s="41">
        <f>SUM(BW14:BW31)</f>
        <v>44116.499999999993</v>
      </c>
      <c r="BX32" s="41">
        <f>SUM(BX14:BX31)</f>
        <v>44039.961189999995</v>
      </c>
      <c r="BY32" s="46">
        <f>IF(ISERROR(BX32/BW32*100),,BX32/BW32*100)</f>
        <v>99.82650751986219</v>
      </c>
      <c r="BZ32" s="41">
        <f>SUM(BZ14:BZ31)</f>
        <v>24410.9</v>
      </c>
      <c r="CA32" s="41">
        <f>SUM(CA14:CA31)</f>
        <v>24398.301039999998</v>
      </c>
      <c r="CB32" s="46">
        <f>IF(ISERROR(CA32/BZ32*100),,CA32/BZ32*100)</f>
        <v>99.948387974224616</v>
      </c>
      <c r="CC32" s="41">
        <f>SUM(CC14:CC31)</f>
        <v>14195.2</v>
      </c>
      <c r="CD32" s="41">
        <f>SUM(CD14:CD31)</f>
        <v>13757.952620000002</v>
      </c>
      <c r="CE32" s="46">
        <f>IF(ISERROR(CD32/CC32*100),,CD32/CC32*100)</f>
        <v>96.919751887962136</v>
      </c>
    </row>
    <row r="33" spans="1:98" s="25" customFormat="1" ht="21.75" customHeight="1" x14ac:dyDescent="0.25">
      <c r="A33" s="47"/>
      <c r="B33" s="48"/>
      <c r="C33" s="91"/>
      <c r="D33" s="92"/>
      <c r="E33" s="91"/>
      <c r="F33" s="92"/>
      <c r="G33" s="49"/>
      <c r="H33" s="50"/>
      <c r="I33" s="51"/>
      <c r="J33" s="51"/>
      <c r="K33" s="52"/>
      <c r="L33" s="51"/>
      <c r="M33" s="51"/>
      <c r="N33" s="52"/>
      <c r="O33" s="51"/>
      <c r="P33" s="51"/>
      <c r="Q33" s="52"/>
      <c r="R33" s="51"/>
      <c r="S33" s="51"/>
      <c r="T33" s="52"/>
      <c r="U33" s="51"/>
      <c r="V33" s="51"/>
      <c r="W33" s="52"/>
      <c r="X33" s="51"/>
      <c r="Y33" s="51"/>
      <c r="Z33" s="52"/>
      <c r="AA33" s="51"/>
      <c r="AB33" s="51"/>
      <c r="AC33" s="52"/>
      <c r="AD33" s="51"/>
      <c r="AE33" s="51"/>
      <c r="AF33" s="52"/>
      <c r="AG33" s="51"/>
      <c r="AH33" s="51"/>
      <c r="AI33" s="52"/>
      <c r="AJ33" s="51"/>
      <c r="AK33" s="51"/>
      <c r="AL33" s="52"/>
      <c r="AM33" s="51"/>
      <c r="AN33" s="51"/>
      <c r="AO33" s="52"/>
      <c r="AP33" s="51"/>
      <c r="AQ33" s="51"/>
      <c r="AR33" s="52"/>
      <c r="AS33" s="51"/>
      <c r="AT33" s="51"/>
      <c r="AU33" s="52"/>
      <c r="AV33" s="51"/>
      <c r="AW33" s="51"/>
      <c r="AX33" s="52"/>
      <c r="AY33" s="51"/>
      <c r="AZ33" s="51"/>
      <c r="BA33" s="52"/>
      <c r="BB33" s="51"/>
      <c r="BC33" s="51"/>
      <c r="BD33" s="52"/>
      <c r="BE33" s="51"/>
      <c r="BF33" s="51"/>
      <c r="BG33" s="52"/>
      <c r="BH33" s="51"/>
      <c r="BI33" s="51"/>
      <c r="BJ33" s="52"/>
      <c r="BK33" s="51"/>
      <c r="BL33" s="51"/>
      <c r="BM33" s="52"/>
      <c r="BN33" s="51"/>
      <c r="BO33" s="51"/>
      <c r="BP33" s="52"/>
      <c r="BQ33" s="51"/>
      <c r="BR33" s="51"/>
      <c r="BS33" s="52"/>
      <c r="BT33" s="51"/>
      <c r="BU33" s="51"/>
      <c r="BV33" s="52"/>
      <c r="BW33" s="51"/>
      <c r="BX33" s="51"/>
      <c r="BY33" s="52"/>
      <c r="BZ33" s="51"/>
      <c r="CA33" s="51"/>
      <c r="CB33" s="52"/>
      <c r="CC33" s="51"/>
      <c r="CD33" s="51"/>
      <c r="CE33" s="52"/>
    </row>
    <row r="34" spans="1:98" s="25" customFormat="1" ht="21.75" customHeight="1" x14ac:dyDescent="0.25">
      <c r="A34" s="36" t="s">
        <v>117</v>
      </c>
      <c r="B34" s="93">
        <f>BW34+I34+BK34+BQ34+AD34+U34+X34+AA34+BE34+AJ34+AG34+AS34+R34+CC34+BN34+BZ34+BB34+AV34+AY34+BT34+O34+L34+AM34+AP34+BH34</f>
        <v>620846.00800000015</v>
      </c>
      <c r="C34" s="94">
        <f>'[3]Исполнение для администрации_КБ'!T34</f>
        <v>620846.00800000003</v>
      </c>
      <c r="D34" s="95">
        <f>C34-B34</f>
        <v>0</v>
      </c>
      <c r="E34" s="94">
        <f>'[3]Исполнение для администрации_КБ'!U34</f>
        <v>619845.99628999981</v>
      </c>
      <c r="F34" s="95">
        <f>E34-G34</f>
        <v>0</v>
      </c>
      <c r="G34" s="96">
        <f>BX34+J34+BL34+BR34+AE34+V34+Y34+AB34+BF34+AK34+AH34+AT34+S34+CD34+BO34+CA34+BC34+AW34+AZ34+BU34+P34+M34+AN34+AQ34+BI34</f>
        <v>619845.99629000004</v>
      </c>
      <c r="H34" s="37">
        <f t="shared" si="4"/>
        <v>99.838927576707533</v>
      </c>
      <c r="I34" s="97">
        <f>'[4]Проверочная  таблица_II  часть'!FT32/1000</f>
        <v>4497.4079999999994</v>
      </c>
      <c r="J34" s="97">
        <f>'[4]Проверочная  таблица_II  часть'!FU32/1000</f>
        <v>4497.4079999999994</v>
      </c>
      <c r="K34" s="35">
        <f>IF(ISERROR(J34/I34*100),,J34/I34*100)</f>
        <v>100</v>
      </c>
      <c r="L34" s="97">
        <f>'[4]Проверочная  таблица_II  часть'!FV32/1000</f>
        <v>0</v>
      </c>
      <c r="M34" s="97">
        <f>'[4]Проверочная  таблица_II  часть'!FW32/1000</f>
        <v>0</v>
      </c>
      <c r="N34" s="35">
        <f>IF(ISERROR(M34/L34*100),,M34/L34*100)</f>
        <v>0</v>
      </c>
      <c r="O34" s="97">
        <f>'[4]Проверочная  таблица_II  часть'!FX32/1000</f>
        <v>0</v>
      </c>
      <c r="P34" s="97">
        <f>'[4]Проверочная  таблица_II  часть'!FY32/1000</f>
        <v>0</v>
      </c>
      <c r="Q34" s="35">
        <f>IF(ISERROR(P34/O34*100),,P34/O34*100)</f>
        <v>0</v>
      </c>
      <c r="R34" s="97">
        <f>'[4]Субвенция  на  полномочия'!D26/1000</f>
        <v>0</v>
      </c>
      <c r="S34" s="97">
        <f>'[4]Субвенция  на  полномочия'!E26/1000</f>
        <v>0</v>
      </c>
      <c r="T34" s="35">
        <f>IF(ISERROR(S34/R34*100),,S34/R34*100)</f>
        <v>0</v>
      </c>
      <c r="U34" s="97">
        <f>'[4]Проверочная  таблица_II  часть'!FN32/1000</f>
        <v>15176.1</v>
      </c>
      <c r="V34" s="97">
        <f>'[4]Проверочная  таблица_II  часть'!FO32/1000</f>
        <v>15176.1</v>
      </c>
      <c r="W34" s="35">
        <f>IF(ISERROR(V34/U34*100),,V34/U34*100)</f>
        <v>100</v>
      </c>
      <c r="X34" s="97">
        <f>'[4]Субвенция  на  полномочия'!F26/1000</f>
        <v>27690.400000000001</v>
      </c>
      <c r="Y34" s="97">
        <f>'[4]Субвенция  на  полномочия'!G26/1000</f>
        <v>27690.400000000001</v>
      </c>
      <c r="Z34" s="35">
        <f>IF(ISERROR(Y34/X34*100),,Y34/X34*100)</f>
        <v>100</v>
      </c>
      <c r="AA34" s="97">
        <f>'[4]Субвенция  на  полномочия'!H26/1000</f>
        <v>4917.3999999999996</v>
      </c>
      <c r="AB34" s="97">
        <f>'[4]Субвенция  на  полномочия'!I26/1000</f>
        <v>4917.1099999999997</v>
      </c>
      <c r="AC34" s="35">
        <f>IF(ISERROR(AB34/AA34*100),,AB34/AA34*100)</f>
        <v>99.994102574531254</v>
      </c>
      <c r="AD34" s="97">
        <f>'[4]Субвенция  на  полномочия'!J26/1000</f>
        <v>1113</v>
      </c>
      <c r="AE34" s="97">
        <f>'[4]Субвенция  на  полномочия'!K26/1000</f>
        <v>1113</v>
      </c>
      <c r="AF34" s="35">
        <f>IF(ISERROR(AE34/AD34*100),,AE34/AD34*100)</f>
        <v>100</v>
      </c>
      <c r="AG34" s="97">
        <f>'[4]Субвенция  на  полномочия'!L26/1000</f>
        <v>301.5</v>
      </c>
      <c r="AH34" s="97">
        <f>'[4]Субвенция  на  полномочия'!M26/1000</f>
        <v>301.5</v>
      </c>
      <c r="AI34" s="35">
        <f>IF(ISERROR(AH34/AG34*100),,AH34/AG34*100)</f>
        <v>100</v>
      </c>
      <c r="AJ34" s="97">
        <f>'[4]Проверочная  таблица_II  часть'!FL32/1000</f>
        <v>25188</v>
      </c>
      <c r="AK34" s="97">
        <f>'[4]Проверочная  таблица_II  часть'!FM32/1000</f>
        <v>24414.158059999998</v>
      </c>
      <c r="AL34" s="35">
        <f>IF(ISERROR(AK34/AJ34*100),,AK34/AJ34*100)</f>
        <v>96.927735667778308</v>
      </c>
      <c r="AM34" s="97">
        <f>'[4]Субвенция  на  полномочия'!N26/1000</f>
        <v>852.3</v>
      </c>
      <c r="AN34" s="97">
        <f>'[4]Субвенция  на  полномочия'!O26/1000</f>
        <v>769.03700000000003</v>
      </c>
      <c r="AO34" s="35">
        <f>IF(ISERROR(AN34/AM34*100),,AN34/AM34*100)</f>
        <v>90.230787281473667</v>
      </c>
      <c r="AP34" s="97">
        <f>'[4]Субвенция  на  полномочия'!P26/1000</f>
        <v>218.9</v>
      </c>
      <c r="AQ34" s="97">
        <f>'[4]Субвенция  на  полномочия'!Q26/1000</f>
        <v>217.8</v>
      </c>
      <c r="AR34" s="35">
        <f>IF(ISERROR(AQ34/AP34*100),,AQ34/AP34*100)</f>
        <v>99.497487437185924</v>
      </c>
      <c r="AS34" s="97">
        <f>'[4]Субвенция  на  полномочия'!R26/1000</f>
        <v>4476.6000000000004</v>
      </c>
      <c r="AT34" s="97">
        <f>'[4]Субвенция  на  полномочия'!S26/1000</f>
        <v>4476.6000000000004</v>
      </c>
      <c r="AU34" s="35">
        <f>IF(ISERROR(AT34/AS34*100),,AT34/AS34*100)</f>
        <v>100</v>
      </c>
      <c r="AV34" s="97">
        <f>'[4]Субвенция  на  полномочия'!T26/1000</f>
        <v>871</v>
      </c>
      <c r="AW34" s="97">
        <f>'[4]Субвенция  на  полномочия'!U26/1000</f>
        <v>871</v>
      </c>
      <c r="AX34" s="35">
        <f>IF(ISERROR(AW34/AV34*100),,AW34/AV34*100)</f>
        <v>100</v>
      </c>
      <c r="AY34" s="97">
        <f>'[4]Субвенция  на  полномочия'!V26/1000</f>
        <v>242059.5</v>
      </c>
      <c r="AZ34" s="97">
        <f>'[4]Субвенция  на  полномочия'!W26/1000</f>
        <v>242059.5</v>
      </c>
      <c r="BA34" s="35">
        <f>IF(ISERROR(AZ34/AY34*100),,AZ34/AY34*100)</f>
        <v>100</v>
      </c>
      <c r="BB34" s="97">
        <f>'[4]Субвенция  на  полномочия'!X26/1000</f>
        <v>270087</v>
      </c>
      <c r="BC34" s="97">
        <f>'[4]Субвенция  на  полномочия'!Y26/1000</f>
        <v>270087</v>
      </c>
      <c r="BD34" s="35">
        <f>IF(ISERROR(BC34/BB34*100),,BC34/BB34*100)</f>
        <v>100</v>
      </c>
      <c r="BE34" s="97">
        <f>'[4]Субвенция  на  полномочия'!Z26/1000</f>
        <v>9828</v>
      </c>
      <c r="BF34" s="97">
        <f>'[4]Субвенция  на  полномочия'!AA26/1000</f>
        <v>9828</v>
      </c>
      <c r="BG34" s="35">
        <f>IF(ISERROR(BF34/BE34*100),,BF34/BE34*100)</f>
        <v>100</v>
      </c>
      <c r="BH34" s="97">
        <f>'[4]Субвенция  на  полномочия'!AB26/1000</f>
        <v>24.5</v>
      </c>
      <c r="BI34" s="97">
        <f>'[4]Субвенция  на  полномочия'!AC26/1000</f>
        <v>3.5</v>
      </c>
      <c r="BJ34" s="35">
        <f>IF(ISERROR(BI34/BH34*100),,BI34/BH34*100)</f>
        <v>14.285714285714285</v>
      </c>
      <c r="BK34" s="97">
        <f>'[4]Субвенция  на  полномочия'!AD26/1000</f>
        <v>4003</v>
      </c>
      <c r="BL34" s="97">
        <f>'[4]Субвенция  на  полномочия'!AE26/1000</f>
        <v>4003</v>
      </c>
      <c r="BM34" s="35">
        <f>IF(ISERROR(BL34/BK34*100),,BL34/BK34*100)</f>
        <v>100</v>
      </c>
      <c r="BN34" s="97">
        <f>'[4]Субвенция  на  полномочия'!AF26/1000</f>
        <v>3000</v>
      </c>
      <c r="BO34" s="97">
        <f>'[4]Субвенция  на  полномочия'!AG26/1000</f>
        <v>2881.8593100000003</v>
      </c>
      <c r="BP34" s="35">
        <f>IF(ISERROR(BO34/BN34*100),,BO34/BN34*100)</f>
        <v>96.061977000000013</v>
      </c>
      <c r="BQ34" s="97">
        <f>'[4]Субвенция  на  полномочия'!AH26/1000</f>
        <v>1160.8</v>
      </c>
      <c r="BR34" s="97">
        <f>'[4]Субвенция  на  полномочия'!AI26/1000</f>
        <v>1160.8</v>
      </c>
      <c r="BS34" s="35">
        <f>IF(ISERROR(BR34/BQ34*100),,BR34/BQ34*100)</f>
        <v>100</v>
      </c>
      <c r="BT34" s="97">
        <f>'[4]Субвенция  на  полномочия'!AJ26/1000</f>
        <v>953.8</v>
      </c>
      <c r="BU34" s="97">
        <f>'[4]Субвенция  на  полномочия'!AK26/1000</f>
        <v>951.42392000000007</v>
      </c>
      <c r="BV34" s="35">
        <f>IF(ISERROR(BU34/BT34*100),,BU34/BT34*100)</f>
        <v>99.750882784650884</v>
      </c>
      <c r="BW34" s="97">
        <f>'[4]Проверочная  таблица_II  часть'!FZ32/1000</f>
        <v>4426.8</v>
      </c>
      <c r="BX34" s="97">
        <f>'[4]Проверочная  таблица_II  часть'!GC32/1000</f>
        <v>4426.8</v>
      </c>
      <c r="BY34" s="35">
        <f>IF(ISERROR(BX34/BW34*100),,BX34/BW34*100)</f>
        <v>100</v>
      </c>
      <c r="BZ34" s="97">
        <f>'[4]Проверочная  таблица_II  часть'!FP32/1000</f>
        <v>0</v>
      </c>
      <c r="CA34" s="97">
        <f>'[4]Проверочная  таблица_II  часть'!FQ32/1000</f>
        <v>0</v>
      </c>
      <c r="CB34" s="35">
        <f>IF(ISERROR(CA34/BZ34*100),,CA34/BZ34*100)</f>
        <v>0</v>
      </c>
      <c r="CC34" s="97">
        <f>'[4]Субвенция  на  полномочия'!AL26/1000</f>
        <v>0</v>
      </c>
      <c r="CD34" s="97">
        <f>'[4]Субвенция  на  полномочия'!AM26/1000</f>
        <v>0</v>
      </c>
      <c r="CE34" s="35">
        <f>IF(ISERROR(CD34/CC34*100),,CD34/CC34*100)</f>
        <v>0</v>
      </c>
    </row>
    <row r="35" spans="1:98" s="25" customFormat="1" ht="21.75" customHeight="1" thickBot="1" x14ac:dyDescent="0.3">
      <c r="A35" s="47" t="s">
        <v>118</v>
      </c>
      <c r="B35" s="86">
        <f>BW35+I35+BK35+BQ35+AD35+U35+X35+AA35+BE35+AJ35+AG35+AS35+R35+CC35+BN35+BZ35+BB35+AV35+AY35+BT35+O35+L35+AM35+AP35+BH35</f>
        <v>3311336.2100000004</v>
      </c>
      <c r="C35" s="87">
        <f>'[3]Исполнение для администрации_КБ'!T35</f>
        <v>3311336.21</v>
      </c>
      <c r="D35" s="88">
        <f>C35-B35</f>
        <v>0</v>
      </c>
      <c r="E35" s="87">
        <f>'[3]Исполнение для администрации_КБ'!U35</f>
        <v>3310941.3724099998</v>
      </c>
      <c r="F35" s="88">
        <f>E35-G35</f>
        <v>0</v>
      </c>
      <c r="G35" s="89">
        <f>BX35+J35+BL35+BR35+AE35+V35+Y35+AB35+BF35+AK35+AH35+AT35+S35+CD35+BO35+CA35+BC35+AW35+AZ35+BU35+P35+M35+AN35+AQ35+BI35</f>
        <v>3310941.3724099998</v>
      </c>
      <c r="H35" s="39">
        <f t="shared" si="4"/>
        <v>99.988076185413959</v>
      </c>
      <c r="I35" s="90">
        <f>'[4]Проверочная  таблица_II  часть'!FT33/1000</f>
        <v>11243.519999999999</v>
      </c>
      <c r="J35" s="90">
        <f>'[4]Проверочная  таблица_II  часть'!FU33/1000</f>
        <v>11243.52</v>
      </c>
      <c r="K35" s="35">
        <f>IF(ISERROR(J35/I35*100),,J35/I35*100)</f>
        <v>100.00000000000003</v>
      </c>
      <c r="L35" s="90">
        <f>'[4]Проверочная  таблица_II  часть'!FV33/1000</f>
        <v>13635.89</v>
      </c>
      <c r="M35" s="90">
        <f>'[4]Проверочная  таблица_II  часть'!FW33/1000</f>
        <v>13492.224</v>
      </c>
      <c r="N35" s="35">
        <f>IF(ISERROR(M35/L35*100),,M35/L35*100)</f>
        <v>98.946412738735802</v>
      </c>
      <c r="O35" s="90">
        <f>'[4]Проверочная  таблица_II  часть'!FX33/1000</f>
        <v>2343.1999999999998</v>
      </c>
      <c r="P35" s="90">
        <f>'[4]Проверочная  таблица_II  часть'!FY33/1000</f>
        <v>2248</v>
      </c>
      <c r="Q35" s="35">
        <f>IF(ISERROR(P35/O35*100),,P35/O35*100)</f>
        <v>95.937179924889051</v>
      </c>
      <c r="R35" s="90">
        <f>'[4]Субвенция  на  полномочия'!D27/1000</f>
        <v>22.5</v>
      </c>
      <c r="S35" s="90">
        <f>'[4]Субвенция  на  полномочия'!E27/1000</f>
        <v>14.784000000000001</v>
      </c>
      <c r="T35" s="35">
        <f>IF(ISERROR(S35/R35*100),,S35/R35*100)</f>
        <v>65.706666666666663</v>
      </c>
      <c r="U35" s="90">
        <f>'[4]Проверочная  таблица_II  часть'!FN33/1000</f>
        <v>101903</v>
      </c>
      <c r="V35" s="90">
        <f>'[4]Проверочная  таблица_II  часть'!FO33/1000</f>
        <v>101903</v>
      </c>
      <c r="W35" s="35">
        <f>IF(ISERROR(V35/U35*100),,V35/U35*100)</f>
        <v>100</v>
      </c>
      <c r="X35" s="90">
        <f>'[4]Субвенция  на  полномочия'!F27/1000</f>
        <v>138809.1</v>
      </c>
      <c r="Y35" s="90">
        <f>'[4]Субвенция  на  полномочия'!G27/1000</f>
        <v>138809.1</v>
      </c>
      <c r="Z35" s="35">
        <f>IF(ISERROR(Y35/X35*100),,Y35/X35*100)</f>
        <v>100</v>
      </c>
      <c r="AA35" s="90">
        <f>'[4]Субвенция  на  полномочия'!H27/1000</f>
        <v>19104.2</v>
      </c>
      <c r="AB35" s="90">
        <f>'[4]Субвенция  на  полномочия'!I27/1000</f>
        <v>19103.03</v>
      </c>
      <c r="AC35" s="35">
        <f>IF(ISERROR(AB35/AA35*100),,AB35/AA35*100)</f>
        <v>99.99387569225614</v>
      </c>
      <c r="AD35" s="90">
        <f>'[4]Субвенция  на  полномочия'!J27/1000</f>
        <v>5694</v>
      </c>
      <c r="AE35" s="90">
        <f>'[4]Субвенция  на  полномочия'!K27/1000</f>
        <v>5677.3588600000003</v>
      </c>
      <c r="AF35" s="35">
        <f>IF(ISERROR(AE35/AD35*100),,AE35/AD35*100)</f>
        <v>99.707742536002826</v>
      </c>
      <c r="AG35" s="90">
        <f>'[4]Субвенция  на  полномочия'!L27/1000</f>
        <v>452.3</v>
      </c>
      <c r="AH35" s="90">
        <f>'[4]Субвенция  на  полномочия'!M27/1000</f>
        <v>452.3</v>
      </c>
      <c r="AI35" s="35">
        <f>IF(ISERROR(AH35/AG35*100),,AH35/AG35*100)</f>
        <v>100</v>
      </c>
      <c r="AJ35" s="90">
        <f>'[4]Проверочная  таблица_II  часть'!FL33/1000</f>
        <v>76284.5</v>
      </c>
      <c r="AK35" s="90">
        <f>'[4]Проверочная  таблица_II  часть'!FM33/1000</f>
        <v>76284.5</v>
      </c>
      <c r="AL35" s="35">
        <f>IF(ISERROR(AK35/AJ35*100),,AK35/AJ35*100)</f>
        <v>100</v>
      </c>
      <c r="AM35" s="90">
        <f>'[4]Субвенция  на  полномочия'!N27/1000</f>
        <v>3658.2</v>
      </c>
      <c r="AN35" s="90">
        <f>'[4]Субвенция  на  полномочия'!O27/1000</f>
        <v>3658.2</v>
      </c>
      <c r="AO35" s="35">
        <f>IF(ISERROR(AN35/AM35*100),,AN35/AM35*100)</f>
        <v>100</v>
      </c>
      <c r="AP35" s="90">
        <f>'[4]Субвенция  на  полномочия'!P27/1000</f>
        <v>612.90000000000009</v>
      </c>
      <c r="AQ35" s="90">
        <f>'[4]Субвенция  на  полномочия'!Q27/1000</f>
        <v>576.44000000000005</v>
      </c>
      <c r="AR35" s="35">
        <f>IF(ISERROR(AQ35/AP35*100),,AQ35/AP35*100)</f>
        <v>94.051231848588671</v>
      </c>
      <c r="AS35" s="90">
        <f>'[4]Субвенция  на  полномочия'!R27/1000</f>
        <v>21652.799999999999</v>
      </c>
      <c r="AT35" s="90">
        <f>'[4]Субвенция  на  полномочия'!S27/1000</f>
        <v>21652.799999999999</v>
      </c>
      <c r="AU35" s="35">
        <f>IF(ISERROR(AT35/AS35*100),,AT35/AS35*100)</f>
        <v>100</v>
      </c>
      <c r="AV35" s="90">
        <f>'[4]Субвенция  на  полномочия'!T27/1000</f>
        <v>1076</v>
      </c>
      <c r="AW35" s="90">
        <f>'[4]Субвенция  на  полномочия'!U27/1000</f>
        <v>1076</v>
      </c>
      <c r="AX35" s="35">
        <f>IF(ISERROR(AW35/AV35*100),,AW35/AV35*100)</f>
        <v>100</v>
      </c>
      <c r="AY35" s="90">
        <f>'[4]Субвенция  на  полномочия'!V27/1000</f>
        <v>1285443.8999999999</v>
      </c>
      <c r="AZ35" s="90">
        <f>'[4]Субвенция  на  полномочия'!W27/1000</f>
        <v>1285443.8999999999</v>
      </c>
      <c r="BA35" s="35">
        <f>IF(ISERROR(AZ35/AY35*100),,AZ35/AY35*100)</f>
        <v>100</v>
      </c>
      <c r="BB35" s="90">
        <f>'[4]Субвенция  на  полномочия'!X27/1000</f>
        <v>1556038.9000000001</v>
      </c>
      <c r="BC35" s="90">
        <f>'[4]Субвенция  на  полномочия'!Y27/1000</f>
        <v>1556038.9</v>
      </c>
      <c r="BD35" s="35">
        <f>IF(ISERROR(BC35/BB35*100),,BC35/BB35*100)</f>
        <v>99.999999999999986</v>
      </c>
      <c r="BE35" s="90">
        <f>'[4]Субвенция  на  полномочия'!Z27/1000</f>
        <v>21664</v>
      </c>
      <c r="BF35" s="90">
        <f>'[4]Субвенция  на  полномочия'!AA27/1000</f>
        <v>21664</v>
      </c>
      <c r="BG35" s="35">
        <f>IF(ISERROR(BF35/BE35*100),,BF35/BE35*100)</f>
        <v>100</v>
      </c>
      <c r="BH35" s="90">
        <f>'[4]Субвенция  на  полномочия'!AB27/1000</f>
        <v>88</v>
      </c>
      <c r="BI35" s="90">
        <f>'[4]Субвенция  на  полномочия'!AC27/1000</f>
        <v>0</v>
      </c>
      <c r="BJ35" s="35">
        <f>IF(ISERROR(BI35/BH35*100),,BI35/BH35*100)</f>
        <v>0</v>
      </c>
      <c r="BK35" s="90">
        <f>'[4]Субвенция  на  полномочия'!AD27/1000</f>
        <v>8487.9</v>
      </c>
      <c r="BL35" s="90">
        <f>'[4]Субвенция  на  полномочия'!AE27/1000</f>
        <v>8487.2813499999993</v>
      </c>
      <c r="BM35" s="35">
        <f>IF(ISERROR(BL35/BK35*100),,BL35/BK35*100)</f>
        <v>99.992711389153968</v>
      </c>
      <c r="BN35" s="90">
        <f>'[4]Субвенция  на  полномочия'!AF27/1000</f>
        <v>7000</v>
      </c>
      <c r="BO35" s="90">
        <f>'[4]Субвенция  на  полномочия'!AG27/1000</f>
        <v>7000</v>
      </c>
      <c r="BP35" s="35">
        <f>IF(ISERROR(BO35/BN35*100),,BO35/BN35*100)</f>
        <v>100</v>
      </c>
      <c r="BQ35" s="90">
        <f>'[4]Субвенция  на  полномочия'!AH27/1000</f>
        <v>5360</v>
      </c>
      <c r="BR35" s="90">
        <f>'[4]Субвенция  на  полномочия'!AI27/1000</f>
        <v>5355.7942000000003</v>
      </c>
      <c r="BS35" s="35">
        <f>IF(ISERROR(BR35/BQ35*100),,BR35/BQ35*100)</f>
        <v>99.921533582089566</v>
      </c>
      <c r="BT35" s="90">
        <f>'[4]Субвенция  на  полномочия'!AJ27/1000</f>
        <v>6195</v>
      </c>
      <c r="BU35" s="90">
        <f>'[4]Субвенция  на  полномочия'!AK27/1000</f>
        <v>6193.84</v>
      </c>
      <c r="BV35" s="35">
        <f>IF(ISERROR(BU35/BT35*100),,BU35/BT35*100)</f>
        <v>99.981275221953197</v>
      </c>
      <c r="BW35" s="90">
        <f>'[4]Проверочная  таблица_II  часть'!FZ33/1000</f>
        <v>24566.400000000001</v>
      </c>
      <c r="BX35" s="90">
        <f>'[4]Проверочная  таблица_II  часть'!GC33/1000</f>
        <v>24566.400000000001</v>
      </c>
      <c r="BY35" s="35">
        <f>IF(ISERROR(BX35/BW35*100),,BX35/BW35*100)</f>
        <v>100</v>
      </c>
      <c r="BZ35" s="90">
        <f>'[4]Проверочная  таблица_II  часть'!FP33/1000</f>
        <v>0</v>
      </c>
      <c r="CA35" s="90">
        <f>'[4]Проверочная  таблица_II  часть'!FQ33/1000</f>
        <v>0</v>
      </c>
      <c r="CB35" s="35">
        <f>IF(ISERROR(CA35/BZ35*100),,CA35/BZ35*100)</f>
        <v>0</v>
      </c>
      <c r="CC35" s="90">
        <f>'[4]Субвенция  на  полномочия'!AL27/1000</f>
        <v>0</v>
      </c>
      <c r="CD35" s="90">
        <f>'[4]Субвенция  на  полномочия'!AM27/1000</f>
        <v>0</v>
      </c>
      <c r="CE35" s="35">
        <f>IF(ISERROR(CD35/CC35*100),,CD35/CC35*100)</f>
        <v>0</v>
      </c>
    </row>
    <row r="36" spans="1:98" s="25" customFormat="1" ht="21.75" customHeight="1" thickBot="1" x14ac:dyDescent="0.3">
      <c r="A36" s="53" t="s">
        <v>119</v>
      </c>
      <c r="B36" s="41">
        <f t="shared" ref="B36:G36" si="31">SUM(B34:B35)</f>
        <v>3932182.2180000003</v>
      </c>
      <c r="C36" s="42">
        <f t="shared" si="31"/>
        <v>3932182.2179999999</v>
      </c>
      <c r="D36" s="43">
        <f t="shared" si="31"/>
        <v>0</v>
      </c>
      <c r="E36" s="42">
        <f t="shared" si="31"/>
        <v>3930787.3686999995</v>
      </c>
      <c r="F36" s="43">
        <f t="shared" si="31"/>
        <v>0</v>
      </c>
      <c r="G36" s="54">
        <f t="shared" si="31"/>
        <v>3930787.3687</v>
      </c>
      <c r="H36" s="46">
        <f t="shared" si="4"/>
        <v>99.964527348361045</v>
      </c>
      <c r="I36" s="54">
        <f>SUM(I34:I35)</f>
        <v>15740.927999999998</v>
      </c>
      <c r="J36" s="55">
        <f>SUM(J34:J35)</f>
        <v>15740.928</v>
      </c>
      <c r="K36" s="46">
        <f>IF(ISERROR(J36/I36*100),,J36/I36*100)</f>
        <v>100.00000000000003</v>
      </c>
      <c r="L36" s="54">
        <f>SUM(L34:L35)</f>
        <v>13635.89</v>
      </c>
      <c r="M36" s="55">
        <f>SUM(M34:M35)</f>
        <v>13492.224</v>
      </c>
      <c r="N36" s="46">
        <f>IF(ISERROR(M36/L36*100),,M36/L36*100)</f>
        <v>98.946412738735802</v>
      </c>
      <c r="O36" s="54">
        <f>SUM(O34:O35)</f>
        <v>2343.1999999999998</v>
      </c>
      <c r="P36" s="55">
        <f>SUM(P34:P35)</f>
        <v>2248</v>
      </c>
      <c r="Q36" s="46">
        <f>IF(ISERROR(P36/O36*100),,P36/O36*100)</f>
        <v>95.937179924889051</v>
      </c>
      <c r="R36" s="54">
        <f>SUM(R34:R35)</f>
        <v>22.5</v>
      </c>
      <c r="S36" s="55">
        <f>SUM(S34:S35)</f>
        <v>14.784000000000001</v>
      </c>
      <c r="T36" s="46">
        <f>IF(ISERROR(S36/R36*100),,S36/R36*100)</f>
        <v>65.706666666666663</v>
      </c>
      <c r="U36" s="54">
        <f>SUM(U34:U35)</f>
        <v>117079.1</v>
      </c>
      <c r="V36" s="55">
        <f>SUM(V34:V35)</f>
        <v>117079.1</v>
      </c>
      <c r="W36" s="46">
        <f>IF(ISERROR(V36/U36*100),,V36/U36*100)</f>
        <v>100</v>
      </c>
      <c r="X36" s="54">
        <f>SUM(X34:X35)</f>
        <v>166499.5</v>
      </c>
      <c r="Y36" s="55">
        <f>SUM(Y34:Y35)</f>
        <v>166499.5</v>
      </c>
      <c r="Z36" s="46">
        <f>IF(ISERROR(Y36/X36*100),,Y36/X36*100)</f>
        <v>100</v>
      </c>
      <c r="AA36" s="54">
        <f>SUM(AA34:AA35)</f>
        <v>24021.599999999999</v>
      </c>
      <c r="AB36" s="55">
        <f>SUM(AB34:AB35)</f>
        <v>24020.14</v>
      </c>
      <c r="AC36" s="46">
        <f>IF(ISERROR(AB36/AA36*100),,AB36/AA36*100)</f>
        <v>99.993922136743592</v>
      </c>
      <c r="AD36" s="54">
        <f>SUM(AD34:AD35)</f>
        <v>6807</v>
      </c>
      <c r="AE36" s="55">
        <f>SUM(AE34:AE35)</f>
        <v>6790.3588600000003</v>
      </c>
      <c r="AF36" s="46">
        <f>IF(ISERROR(AE36/AD36*100),,AE36/AD36*100)</f>
        <v>99.755529014250044</v>
      </c>
      <c r="AG36" s="54">
        <f>SUM(AG34:AG35)</f>
        <v>753.8</v>
      </c>
      <c r="AH36" s="55">
        <f>SUM(AH34:AH35)</f>
        <v>753.8</v>
      </c>
      <c r="AI36" s="46">
        <f>IF(ISERROR(AH36/AG36*100),,AH36/AG36*100)</f>
        <v>100</v>
      </c>
      <c r="AJ36" s="54">
        <f>SUM(AJ34:AJ35)</f>
        <v>101472.5</v>
      </c>
      <c r="AK36" s="55">
        <f>SUM(AK34:AK35)</f>
        <v>100698.65806</v>
      </c>
      <c r="AL36" s="46">
        <f>IF(ISERROR(AK36/AJ36*100),,AK36/AJ36*100)</f>
        <v>99.237387528640767</v>
      </c>
      <c r="AM36" s="54">
        <f>SUM(AM34:AM35)</f>
        <v>4510.5</v>
      </c>
      <c r="AN36" s="55">
        <f>SUM(AN34:AN35)</f>
        <v>4427.2370000000001</v>
      </c>
      <c r="AO36" s="46">
        <f>IF(ISERROR(AN36/AM36*100),,AN36/AM36*100)</f>
        <v>98.154018401507585</v>
      </c>
      <c r="AP36" s="54">
        <f>SUM(AP34:AP35)</f>
        <v>831.80000000000007</v>
      </c>
      <c r="AQ36" s="55">
        <f>SUM(AQ34:AQ35)</f>
        <v>794.24</v>
      </c>
      <c r="AR36" s="46">
        <f>IF(ISERROR(AQ36/AP36*100),,AQ36/AP36*100)</f>
        <v>95.484491464294294</v>
      </c>
      <c r="AS36" s="54">
        <f>SUM(AS34:AS35)</f>
        <v>26129.4</v>
      </c>
      <c r="AT36" s="55">
        <f>SUM(AT34:AT35)</f>
        <v>26129.4</v>
      </c>
      <c r="AU36" s="46">
        <f>IF(ISERROR(AT36/AS36*100),,AT36/AS36*100)</f>
        <v>100</v>
      </c>
      <c r="AV36" s="54">
        <f>SUM(AV34:AV35)</f>
        <v>1947</v>
      </c>
      <c r="AW36" s="55">
        <f>SUM(AW34:AW35)</f>
        <v>1947</v>
      </c>
      <c r="AX36" s="46">
        <f>IF(ISERROR(AW36/AV36*100),,AW36/AV36*100)</f>
        <v>100</v>
      </c>
      <c r="AY36" s="54">
        <f>SUM(AY34:AY35)</f>
        <v>1527503.4</v>
      </c>
      <c r="AZ36" s="55">
        <f>SUM(AZ34:AZ35)</f>
        <v>1527503.4</v>
      </c>
      <c r="BA36" s="46">
        <f>IF(ISERROR(AZ36/AY36*100),,AZ36/AY36*100)</f>
        <v>100</v>
      </c>
      <c r="BB36" s="54">
        <f>SUM(BB34:BB35)</f>
        <v>1826125.9000000001</v>
      </c>
      <c r="BC36" s="55">
        <f>SUM(BC34:BC35)</f>
        <v>1826125.9</v>
      </c>
      <c r="BD36" s="46">
        <f>IF(ISERROR(BC36/BB36*100),,BC36/BB36*100)</f>
        <v>99.999999999999986</v>
      </c>
      <c r="BE36" s="54">
        <f>SUM(BE34:BE35)</f>
        <v>31492</v>
      </c>
      <c r="BF36" s="55">
        <f>SUM(BF34:BF35)</f>
        <v>31492</v>
      </c>
      <c r="BG36" s="46">
        <f>IF(ISERROR(BF36/BE36*100),,BF36/BE36*100)</f>
        <v>100</v>
      </c>
      <c r="BH36" s="54">
        <f>SUM(BH34:BH35)</f>
        <v>112.5</v>
      </c>
      <c r="BI36" s="55">
        <f>SUM(BI34:BI35)</f>
        <v>3.5</v>
      </c>
      <c r="BJ36" s="46">
        <f>IF(ISERROR(BI36/BH36*100),,BI36/BH36*100)</f>
        <v>3.1111111111111112</v>
      </c>
      <c r="BK36" s="54">
        <f>SUM(BK34:BK35)</f>
        <v>12490.9</v>
      </c>
      <c r="BL36" s="55">
        <f>SUM(BL34:BL35)</f>
        <v>12490.281349999999</v>
      </c>
      <c r="BM36" s="46">
        <f>IF(ISERROR(BL36/BK36*100),,BL36/BK36*100)</f>
        <v>99.995047194357483</v>
      </c>
      <c r="BN36" s="54">
        <f>SUM(BN34:BN35)</f>
        <v>10000</v>
      </c>
      <c r="BO36" s="55">
        <f>SUM(BO34:BO35)</f>
        <v>9881.8593099999998</v>
      </c>
      <c r="BP36" s="46">
        <f>IF(ISERROR(BO36/BN36*100),,BO36/BN36*100)</f>
        <v>98.818593100000001</v>
      </c>
      <c r="BQ36" s="54">
        <f>SUM(BQ34:BQ35)</f>
        <v>6520.8</v>
      </c>
      <c r="BR36" s="55">
        <f>SUM(BR34:BR35)</f>
        <v>6516.5942000000005</v>
      </c>
      <c r="BS36" s="46">
        <f>IF(ISERROR(BR36/BQ36*100),,BR36/BQ36*100)</f>
        <v>99.935501778922827</v>
      </c>
      <c r="BT36" s="54">
        <f>SUM(BT34:BT35)</f>
        <v>7148.8</v>
      </c>
      <c r="BU36" s="55">
        <f>SUM(BU34:BU35)</f>
        <v>7145.2639200000003</v>
      </c>
      <c r="BV36" s="46">
        <f>IF(ISERROR(BU36/BT36*100),,BU36/BT36*100)</f>
        <v>99.950536034019706</v>
      </c>
      <c r="BW36" s="54">
        <f>SUM(BW34:BW35)</f>
        <v>28993.200000000001</v>
      </c>
      <c r="BX36" s="55">
        <f>SUM(BX34:BX35)</f>
        <v>28993.200000000001</v>
      </c>
      <c r="BY36" s="46">
        <f>IF(ISERROR(BX36/BW36*100),,BX36/BW36*100)</f>
        <v>100</v>
      </c>
      <c r="BZ36" s="54">
        <f>SUM(BZ34:BZ35)</f>
        <v>0</v>
      </c>
      <c r="CA36" s="55">
        <f>SUM(CA34:CA35)</f>
        <v>0</v>
      </c>
      <c r="CB36" s="46">
        <f>IF(ISERROR(CA36/BZ36*100),,CA36/BZ36*100)</f>
        <v>0</v>
      </c>
      <c r="CC36" s="54">
        <f>SUM(CC34:CC35)</f>
        <v>0</v>
      </c>
      <c r="CD36" s="55">
        <f>SUM(CD34:CD35)</f>
        <v>0</v>
      </c>
      <c r="CE36" s="46">
        <f>IF(ISERROR(CD36/CC36*100),,CD36/CC36*100)</f>
        <v>0</v>
      </c>
    </row>
    <row r="37" spans="1:98" s="25" customFormat="1" ht="21.75" customHeight="1" x14ac:dyDescent="0.25">
      <c r="A37" s="53"/>
      <c r="B37" s="48"/>
      <c r="C37" s="56"/>
      <c r="D37" s="57"/>
      <c r="E37" s="56"/>
      <c r="F37" s="57"/>
      <c r="G37" s="58"/>
      <c r="H37" s="52"/>
      <c r="I37" s="54"/>
      <c r="J37" s="59"/>
      <c r="K37" s="54"/>
      <c r="L37" s="54"/>
      <c r="M37" s="59"/>
      <c r="N37" s="54"/>
      <c r="O37" s="54"/>
      <c r="P37" s="59"/>
      <c r="Q37" s="54"/>
      <c r="R37" s="54"/>
      <c r="S37" s="59"/>
      <c r="T37" s="54"/>
      <c r="U37" s="54"/>
      <c r="V37" s="59"/>
      <c r="W37" s="54"/>
      <c r="X37" s="54"/>
      <c r="Y37" s="59"/>
      <c r="Z37" s="54"/>
      <c r="AA37" s="54"/>
      <c r="AB37" s="59"/>
      <c r="AC37" s="54"/>
      <c r="AD37" s="54"/>
      <c r="AE37" s="59"/>
      <c r="AF37" s="54"/>
      <c r="AG37" s="54"/>
      <c r="AH37" s="59"/>
      <c r="AI37" s="54"/>
      <c r="AJ37" s="54"/>
      <c r="AK37" s="59"/>
      <c r="AL37" s="54"/>
      <c r="AM37" s="54"/>
      <c r="AN37" s="59"/>
      <c r="AO37" s="54"/>
      <c r="AP37" s="54"/>
      <c r="AQ37" s="59"/>
      <c r="AR37" s="54"/>
      <c r="AS37" s="54"/>
      <c r="AT37" s="59"/>
      <c r="AU37" s="54"/>
      <c r="AV37" s="54"/>
      <c r="AW37" s="59"/>
      <c r="AX37" s="54"/>
      <c r="AY37" s="54"/>
      <c r="AZ37" s="59"/>
      <c r="BA37" s="54"/>
      <c r="BB37" s="54"/>
      <c r="BC37" s="59"/>
      <c r="BD37" s="54"/>
      <c r="BE37" s="54"/>
      <c r="BF37" s="59"/>
      <c r="BG37" s="54"/>
      <c r="BH37" s="54"/>
      <c r="BI37" s="59"/>
      <c r="BJ37" s="54"/>
      <c r="BK37" s="54"/>
      <c r="BL37" s="59"/>
      <c r="BM37" s="54"/>
      <c r="BN37" s="54"/>
      <c r="BO37" s="59"/>
      <c r="BP37" s="54"/>
      <c r="BQ37" s="54"/>
      <c r="BR37" s="59"/>
      <c r="BS37" s="54"/>
      <c r="BT37" s="54"/>
      <c r="BU37" s="59"/>
      <c r="BV37" s="54"/>
      <c r="BW37" s="54"/>
      <c r="BX37" s="59"/>
      <c r="BY37" s="54"/>
      <c r="BZ37" s="54"/>
      <c r="CA37" s="59"/>
      <c r="CB37" s="54"/>
      <c r="CC37" s="54"/>
      <c r="CD37" s="59"/>
      <c r="CE37" s="54"/>
    </row>
    <row r="38" spans="1:98" s="25" customFormat="1" ht="21.75" customHeight="1" thickBot="1" x14ac:dyDescent="0.3">
      <c r="A38" s="60"/>
      <c r="B38" s="61"/>
      <c r="C38" s="62"/>
      <c r="D38" s="63"/>
      <c r="E38" s="62"/>
      <c r="F38" s="63"/>
      <c r="G38" s="64"/>
      <c r="H38" s="65"/>
      <c r="I38" s="66"/>
      <c r="J38" s="59"/>
      <c r="K38" s="66"/>
      <c r="L38" s="66"/>
      <c r="M38" s="59"/>
      <c r="N38" s="66"/>
      <c r="O38" s="66"/>
      <c r="P38" s="59"/>
      <c r="Q38" s="66"/>
      <c r="R38" s="66"/>
      <c r="S38" s="59"/>
      <c r="T38" s="66"/>
      <c r="U38" s="66"/>
      <c r="V38" s="59"/>
      <c r="W38" s="66"/>
      <c r="X38" s="66"/>
      <c r="Y38" s="59"/>
      <c r="Z38" s="66"/>
      <c r="AA38" s="66"/>
      <c r="AB38" s="59"/>
      <c r="AC38" s="66"/>
      <c r="AD38" s="66"/>
      <c r="AE38" s="59"/>
      <c r="AF38" s="66"/>
      <c r="AG38" s="66"/>
      <c r="AH38" s="59"/>
      <c r="AI38" s="66"/>
      <c r="AJ38" s="66"/>
      <c r="AK38" s="59"/>
      <c r="AL38" s="66"/>
      <c r="AM38" s="66"/>
      <c r="AN38" s="59"/>
      <c r="AO38" s="66"/>
      <c r="AP38" s="66"/>
      <c r="AQ38" s="59"/>
      <c r="AR38" s="66"/>
      <c r="AS38" s="66"/>
      <c r="AT38" s="59"/>
      <c r="AU38" s="66"/>
      <c r="AV38" s="66"/>
      <c r="AW38" s="59"/>
      <c r="AX38" s="66"/>
      <c r="AY38" s="66"/>
      <c r="AZ38" s="59"/>
      <c r="BA38" s="66"/>
      <c r="BB38" s="66"/>
      <c r="BC38" s="59"/>
      <c r="BD38" s="66"/>
      <c r="BE38" s="66"/>
      <c r="BF38" s="59"/>
      <c r="BG38" s="66"/>
      <c r="BH38" s="66"/>
      <c r="BI38" s="59"/>
      <c r="BJ38" s="66"/>
      <c r="BK38" s="66"/>
      <c r="BL38" s="59"/>
      <c r="BM38" s="66"/>
      <c r="BN38" s="66"/>
      <c r="BO38" s="59"/>
      <c r="BP38" s="66"/>
      <c r="BQ38" s="66"/>
      <c r="BR38" s="59"/>
      <c r="BS38" s="66"/>
      <c r="BT38" s="66"/>
      <c r="BU38" s="59"/>
      <c r="BV38" s="66"/>
      <c r="BW38" s="66"/>
      <c r="BX38" s="59"/>
      <c r="BY38" s="66"/>
      <c r="BZ38" s="66"/>
      <c r="CA38" s="59"/>
      <c r="CB38" s="66"/>
      <c r="CC38" s="66"/>
      <c r="CD38" s="59"/>
      <c r="CE38" s="66"/>
    </row>
    <row r="39" spans="1:98" s="25" customFormat="1" ht="21.75" customHeight="1" thickBot="1" x14ac:dyDescent="0.3">
      <c r="A39" s="67" t="s">
        <v>120</v>
      </c>
      <c r="B39" s="68">
        <f t="shared" ref="B39:G39" si="32">B32+B36</f>
        <v>8527116.6100000013</v>
      </c>
      <c r="C39" s="69">
        <f t="shared" si="32"/>
        <v>8527116.6100000013</v>
      </c>
      <c r="D39" s="70">
        <f t="shared" si="32"/>
        <v>0</v>
      </c>
      <c r="E39" s="69">
        <f t="shared" si="32"/>
        <v>8517117.0517599992</v>
      </c>
      <c r="F39" s="70">
        <f t="shared" si="32"/>
        <v>0</v>
      </c>
      <c r="G39" s="66">
        <f t="shared" si="32"/>
        <v>8517117.0517599992</v>
      </c>
      <c r="H39" s="46">
        <f t="shared" si="4"/>
        <v>99.882732244704215</v>
      </c>
      <c r="I39" s="71">
        <f>I32+I36</f>
        <v>66026.999999999985</v>
      </c>
      <c r="J39" s="55">
        <f>J32+J36</f>
        <v>65212.41599999999</v>
      </c>
      <c r="K39" s="46">
        <f>IF(ISERROR(J39/I39*100),,J39/I39*100)</f>
        <v>98.766286519151265</v>
      </c>
      <c r="L39" s="71">
        <f>L32+L36</f>
        <v>16476.7</v>
      </c>
      <c r="M39" s="55">
        <f>M32+M36</f>
        <v>16303.103999999999</v>
      </c>
      <c r="N39" s="46">
        <f>IF(ISERROR(M39/L39*100),,M39/L39*100)</f>
        <v>98.946415240915954</v>
      </c>
      <c r="O39" s="71">
        <f>O32+O36</f>
        <v>2343.1999999999998</v>
      </c>
      <c r="P39" s="55">
        <f>P32+P36</f>
        <v>2248</v>
      </c>
      <c r="Q39" s="46">
        <f>IF(ISERROR(P39/O39*100),,P39/O39*100)</f>
        <v>95.937179924889051</v>
      </c>
      <c r="R39" s="71">
        <f>R32+R36</f>
        <v>32225.5</v>
      </c>
      <c r="S39" s="55">
        <f>S32+S36</f>
        <v>31008.08826</v>
      </c>
      <c r="T39" s="46">
        <f>IF(ISERROR(S39/R39*100),,S39/R39*100)</f>
        <v>96.222209926921238</v>
      </c>
      <c r="U39" s="71">
        <f>U32+U36</f>
        <v>180122.1</v>
      </c>
      <c r="V39" s="55">
        <f>V32+V36</f>
        <v>179777.94381</v>
      </c>
      <c r="W39" s="46">
        <f>IF(ISERROR(V39/U39*100),,V39/U39*100)</f>
        <v>99.808931724646783</v>
      </c>
      <c r="X39" s="71">
        <f>X32+X36</f>
        <v>329448.2</v>
      </c>
      <c r="Y39" s="55">
        <f>Y32+Y36</f>
        <v>329022.47074000002</v>
      </c>
      <c r="Z39" s="46">
        <f>IF(ISERROR(Y39/X39*100),,Y39/X39*100)</f>
        <v>99.870775053559257</v>
      </c>
      <c r="AA39" s="71">
        <f>AA32+AA36</f>
        <v>63024.4</v>
      </c>
      <c r="AB39" s="55">
        <f>AB32+AB36</f>
        <v>62923.689999999995</v>
      </c>
      <c r="AC39" s="46">
        <f>IF(ISERROR(AB39/AA39*100),,AB39/AA39*100)</f>
        <v>99.840204746098323</v>
      </c>
      <c r="AD39" s="71">
        <f>AD32+AD36</f>
        <v>22076.499999999996</v>
      </c>
      <c r="AE39" s="55">
        <f>AE32+AE36</f>
        <v>21828.736719999994</v>
      </c>
      <c r="AF39" s="46">
        <f>IF(ISERROR(AE39/AD39*100),,AE39/AD39*100)</f>
        <v>98.877705795755659</v>
      </c>
      <c r="AG39" s="71">
        <f>AG32+AG36</f>
        <v>1477.9</v>
      </c>
      <c r="AH39" s="55">
        <f>AH32+AH36</f>
        <v>1476.5</v>
      </c>
      <c r="AI39" s="46">
        <f>IF(ISERROR(AH39/AG39*100),,AH39/AG39*100)</f>
        <v>99.905270992624665</v>
      </c>
      <c r="AJ39" s="71">
        <f>AJ32+AJ36</f>
        <v>271147.16000000003</v>
      </c>
      <c r="AK39" s="55">
        <f>AK32+AK36</f>
        <v>268129.63812000002</v>
      </c>
      <c r="AL39" s="46">
        <f>IF(ISERROR(AK39/AJ39*100),,AK39/AJ39*100)</f>
        <v>98.88712760996647</v>
      </c>
      <c r="AM39" s="71">
        <f>AM32+AM36</f>
        <v>8064.3</v>
      </c>
      <c r="AN39" s="55">
        <f>AN32+AN36</f>
        <v>7880.5510000000013</v>
      </c>
      <c r="AO39" s="46">
        <f>IF(ISERROR(AN39/AM39*100),,AN39/AM39*100)</f>
        <v>97.721451334895789</v>
      </c>
      <c r="AP39" s="71">
        <f>AP32+AP36</f>
        <v>1919</v>
      </c>
      <c r="AQ39" s="55">
        <f>AQ32+AQ36</f>
        <v>1834.9849999999999</v>
      </c>
      <c r="AR39" s="46">
        <f>IF(ISERROR(AQ39/AP39*100),,AQ39/AP39*100)</f>
        <v>95.62193850964043</v>
      </c>
      <c r="AS39" s="71">
        <f>AS32+AS36</f>
        <v>69688.600000000006</v>
      </c>
      <c r="AT39" s="55">
        <f>AT32+AT36</f>
        <v>68757.869940000004</v>
      </c>
      <c r="AU39" s="46">
        <f>IF(ISERROR(AT39/AS39*100),,AT39/AS39*100)</f>
        <v>98.664444313704109</v>
      </c>
      <c r="AV39" s="71">
        <f>AV32+AV36</f>
        <v>9522.9000000000015</v>
      </c>
      <c r="AW39" s="55">
        <f>AW32+AW36</f>
        <v>9479.36823</v>
      </c>
      <c r="AX39" s="46">
        <f>IF(ISERROR(AW39/AV39*100),,AW39/AV39*100)</f>
        <v>99.542872759348498</v>
      </c>
      <c r="AY39" s="71">
        <f>AY32+AY36</f>
        <v>2377342.7999999998</v>
      </c>
      <c r="AZ39" s="55">
        <f>AZ32+AZ36</f>
        <v>2377342.7999999998</v>
      </c>
      <c r="BA39" s="46">
        <f>IF(ISERROR(AZ39/AY39*100),,AZ39/AY39*100)</f>
        <v>100</v>
      </c>
      <c r="BB39" s="71">
        <f>BB32+BB36</f>
        <v>4847188.9000000004</v>
      </c>
      <c r="BC39" s="55">
        <f>BC32+BC36</f>
        <v>4847188.9000000004</v>
      </c>
      <c r="BD39" s="46">
        <f>IF(ISERROR(BC39/BB39*100),,BC39/BB39*100)</f>
        <v>100</v>
      </c>
      <c r="BE39" s="71">
        <f>BE32+BE36</f>
        <v>32600</v>
      </c>
      <c r="BF39" s="55">
        <f>BF32+BF36</f>
        <v>32176.9</v>
      </c>
      <c r="BG39" s="46">
        <f>IF(ISERROR(BF39/BE39*100),,BF39/BE39*100)</f>
        <v>98.702147239263809</v>
      </c>
      <c r="BH39" s="71">
        <f>BH32+BH36</f>
        <v>235.5</v>
      </c>
      <c r="BI39" s="55">
        <f>BI32+BI36</f>
        <v>59.692999999999998</v>
      </c>
      <c r="BJ39" s="46">
        <f>IF(ISERROR(BI39/BH39*100),,BI39/BH39*100)</f>
        <v>25.347346072186838</v>
      </c>
      <c r="BK39" s="71">
        <f>BK32+BK36</f>
        <v>44918</v>
      </c>
      <c r="BL39" s="55">
        <f>BL32+BL36</f>
        <v>44669.437119999995</v>
      </c>
      <c r="BM39" s="46">
        <f>IF(ISERROR(BL39/BK39*100),,BL39/BK39*100)</f>
        <v>99.446629680751585</v>
      </c>
      <c r="BN39" s="71">
        <f>BN32+BN36</f>
        <v>10000</v>
      </c>
      <c r="BO39" s="55">
        <f>BO32+BO36</f>
        <v>9881.8593099999998</v>
      </c>
      <c r="BP39" s="46">
        <f>IF(ISERROR(BO39/BN39*100),,BO39/BN39*100)</f>
        <v>98.818593100000001</v>
      </c>
      <c r="BQ39" s="71">
        <f>BQ32+BQ36</f>
        <v>17757.900000000001</v>
      </c>
      <c r="BR39" s="55">
        <f>BR32+BR36</f>
        <v>17048.015950000001</v>
      </c>
      <c r="BS39" s="46">
        <f>IF(ISERROR(BR39/BQ39*100),,BR39/BQ39*100)</f>
        <v>96.002432438520316</v>
      </c>
      <c r="BT39" s="71">
        <f>BT32+BT36</f>
        <v>11794.25</v>
      </c>
      <c r="BU39" s="55">
        <f>BU32+BU36</f>
        <v>11676.669710000002</v>
      </c>
      <c r="BV39" s="46">
        <f>IF(ISERROR(BU39/BT39*100),,BU39/BT39*100)</f>
        <v>99.00307107276852</v>
      </c>
      <c r="BW39" s="71">
        <f>BW32+BW36</f>
        <v>73109.7</v>
      </c>
      <c r="BX39" s="55">
        <f>BX32+BX36</f>
        <v>73033.161189999999</v>
      </c>
      <c r="BY39" s="46">
        <f>IF(ISERROR(BX39/BW39*100),,BX39/BW39*100)</f>
        <v>99.895309637435261</v>
      </c>
      <c r="BZ39" s="71">
        <f>BZ32+BZ36</f>
        <v>24410.9</v>
      </c>
      <c r="CA39" s="55">
        <f>CA32+CA36</f>
        <v>24398.301039999998</v>
      </c>
      <c r="CB39" s="46">
        <f>IF(ISERROR(CA39/BZ39*100),,CA39/BZ39*100)</f>
        <v>99.948387974224616</v>
      </c>
      <c r="CC39" s="71">
        <f>CC32+CC36</f>
        <v>14195.2</v>
      </c>
      <c r="CD39" s="55">
        <f>CD32+CD36</f>
        <v>13757.952620000002</v>
      </c>
      <c r="CE39" s="46">
        <f>IF(ISERROR(CD39/CC39*100),,CD39/CC39*100)</f>
        <v>96.919751887962136</v>
      </c>
    </row>
    <row r="40" spans="1:98" ht="16.5" x14ac:dyDescent="0.25">
      <c r="B40" s="98">
        <f>B39-'[5]Сводная  таблица'!$H$34/1000</f>
        <v>0</v>
      </c>
      <c r="C40" s="72"/>
      <c r="D40" s="72"/>
      <c r="E40" s="72"/>
      <c r="F40" s="72"/>
      <c r="G40" s="99">
        <f>G39-'[5]Сводная  таблица'!$I$34/1000</f>
        <v>0</v>
      </c>
      <c r="H40" s="73"/>
    </row>
    <row r="41" spans="1:98" ht="16.5" x14ac:dyDescent="0.25">
      <c r="B41" s="100">
        <f>'[4]Федеральные  средства  по  МО'!$AW$36/1000</f>
        <v>154918.20000000001</v>
      </c>
      <c r="C41" s="74"/>
      <c r="D41" s="74"/>
      <c r="E41" s="74"/>
      <c r="F41" s="74"/>
      <c r="G41" s="100">
        <f>'[4]Федеральные  средства  по  МО'!$AX$36/1000</f>
        <v>153822.22104000003</v>
      </c>
      <c r="H41" s="75">
        <f t="shared" si="4"/>
        <v>99.29254344550867</v>
      </c>
      <c r="I41" s="76" t="s">
        <v>121</v>
      </c>
    </row>
    <row r="42" spans="1:98" s="77" customFormat="1" ht="16.5" x14ac:dyDescent="0.25">
      <c r="B42" s="100">
        <f>B39-B41</f>
        <v>8372198.4100000011</v>
      </c>
      <c r="C42" s="74"/>
      <c r="D42" s="74"/>
      <c r="E42" s="74"/>
      <c r="F42" s="74"/>
      <c r="G42" s="100">
        <f>G39-G41</f>
        <v>8363294.830719999</v>
      </c>
      <c r="H42" s="75">
        <f t="shared" si="4"/>
        <v>99.893653030614189</v>
      </c>
      <c r="I42" s="76" t="s">
        <v>122</v>
      </c>
      <c r="U42" s="78"/>
      <c r="V42" s="78"/>
      <c r="W42" s="78"/>
      <c r="X42" s="78"/>
      <c r="Y42" s="78"/>
      <c r="Z42" s="78"/>
      <c r="AY42" s="78"/>
      <c r="AZ42" s="78"/>
      <c r="BA42" s="78"/>
      <c r="BB42" s="78"/>
      <c r="BC42" s="78"/>
      <c r="BD42" s="78"/>
    </row>
    <row r="43" spans="1:98" s="77" customFormat="1" ht="16.5" x14ac:dyDescent="0.25">
      <c r="B43" s="73"/>
      <c r="C43" s="73"/>
      <c r="D43" s="73"/>
      <c r="E43" s="73"/>
      <c r="F43" s="73"/>
      <c r="G43" s="73"/>
      <c r="H43" s="73"/>
      <c r="R43" s="78"/>
      <c r="S43" s="78"/>
      <c r="T43" s="78"/>
      <c r="X43" s="78"/>
      <c r="Y43" s="78"/>
      <c r="Z43" s="78"/>
      <c r="AA43" s="78"/>
      <c r="AB43" s="78"/>
      <c r="AC43" s="78"/>
      <c r="AD43" s="78"/>
      <c r="AE43" s="78"/>
      <c r="AF43" s="78"/>
      <c r="AG43" s="78"/>
      <c r="AH43" s="78"/>
      <c r="AI43" s="78"/>
      <c r="AJ43" s="78"/>
      <c r="AK43" s="78"/>
      <c r="AL43" s="78"/>
      <c r="AM43" s="78"/>
      <c r="AN43" s="78"/>
      <c r="AO43" s="78"/>
      <c r="AP43" s="78"/>
      <c r="AQ43" s="78"/>
      <c r="AR43" s="78"/>
      <c r="AV43" s="78"/>
      <c r="AW43" s="78"/>
      <c r="AX43" s="78"/>
      <c r="BE43" s="78"/>
      <c r="BF43" s="78"/>
      <c r="BG43" s="78"/>
      <c r="BH43" s="78"/>
      <c r="BI43" s="78"/>
      <c r="BJ43" s="78"/>
      <c r="BZ43" s="78"/>
      <c r="CA43" s="78"/>
      <c r="CB43" s="78"/>
      <c r="CC43" s="78"/>
      <c r="CD43" s="78"/>
      <c r="CE43" s="78"/>
    </row>
    <row r="44" spans="1:98" s="77" customFormat="1" ht="33" customHeight="1" x14ac:dyDescent="0.25">
      <c r="B44" s="101">
        <f>B39-B45</f>
        <v>8415400.8100000005</v>
      </c>
      <c r="C44" s="101"/>
      <c r="D44" s="101"/>
      <c r="E44" s="101"/>
      <c r="F44" s="101"/>
      <c r="G44" s="101">
        <f>G39-G45</f>
        <v>8405927.636909999</v>
      </c>
      <c r="H44" s="79">
        <f t="shared" si="4"/>
        <v>99.887430518119288</v>
      </c>
      <c r="I44" s="106" t="s">
        <v>123</v>
      </c>
      <c r="J44" s="107"/>
      <c r="K44" s="107"/>
      <c r="L44" s="80"/>
      <c r="M44" s="80"/>
      <c r="N44" s="80"/>
      <c r="O44" s="80"/>
      <c r="P44" s="80"/>
      <c r="Q44" s="80"/>
      <c r="R44" s="78"/>
      <c r="S44" s="78"/>
      <c r="T44" s="78"/>
      <c r="X44" s="78"/>
      <c r="Y44" s="78"/>
      <c r="Z44" s="78"/>
      <c r="AA44" s="78"/>
      <c r="AB44" s="78"/>
      <c r="AC44" s="78"/>
      <c r="AD44" s="78"/>
      <c r="AE44" s="78"/>
      <c r="AF44" s="78"/>
      <c r="AG44" s="78"/>
      <c r="AH44" s="78"/>
      <c r="AI44" s="78"/>
      <c r="AJ44" s="78"/>
      <c r="AK44" s="78"/>
      <c r="AL44" s="78"/>
      <c r="AM44" s="78"/>
      <c r="AN44" s="78"/>
      <c r="AO44" s="78"/>
      <c r="AP44" s="78"/>
      <c r="AQ44" s="78"/>
      <c r="AR44" s="78"/>
      <c r="AV44" s="78"/>
      <c r="AW44" s="78"/>
      <c r="AX44" s="78"/>
      <c r="BE44" s="78"/>
      <c r="BF44" s="78"/>
      <c r="BG44" s="78"/>
      <c r="BH44" s="78"/>
      <c r="BI44" s="78"/>
      <c r="BJ44" s="78"/>
      <c r="BZ44" s="78"/>
      <c r="CA44" s="78"/>
      <c r="CB44" s="78"/>
      <c r="CC44" s="78"/>
      <c r="CD44" s="78"/>
      <c r="CE44" s="78"/>
    </row>
    <row r="45" spans="1:98" s="77" customFormat="1" ht="33" customHeight="1" x14ac:dyDescent="0.25">
      <c r="B45" s="101">
        <f>BW39+BZ39+CC39</f>
        <v>111715.8</v>
      </c>
      <c r="C45" s="101"/>
      <c r="D45" s="101"/>
      <c r="E45" s="101"/>
      <c r="F45" s="101"/>
      <c r="G45" s="101">
        <f>CD39+CA39+BX39</f>
        <v>111189.41485</v>
      </c>
      <c r="H45" s="79">
        <f t="shared" si="4"/>
        <v>99.528817633674009</v>
      </c>
      <c r="I45" s="106" t="s">
        <v>124</v>
      </c>
      <c r="J45" s="107"/>
      <c r="K45" s="107"/>
      <c r="L45" s="80"/>
      <c r="M45" s="80"/>
      <c r="N45" s="80"/>
      <c r="O45" s="80"/>
      <c r="P45" s="80"/>
      <c r="Q45" s="80"/>
      <c r="R45" s="78"/>
      <c r="S45" s="78"/>
      <c r="T45" s="78"/>
      <c r="X45" s="78"/>
      <c r="Y45" s="78"/>
      <c r="Z45" s="78"/>
      <c r="AA45" s="78"/>
      <c r="AB45" s="78"/>
      <c r="AC45" s="78"/>
      <c r="AD45" s="78"/>
      <c r="AE45" s="78"/>
      <c r="AF45" s="78"/>
      <c r="AG45" s="78"/>
      <c r="AH45" s="78"/>
      <c r="AI45" s="78"/>
      <c r="AJ45" s="78"/>
      <c r="AK45" s="78"/>
      <c r="AL45" s="78"/>
      <c r="AM45" s="78"/>
      <c r="AN45" s="78"/>
      <c r="AO45" s="78"/>
      <c r="AP45" s="78"/>
      <c r="AQ45" s="78"/>
      <c r="AR45" s="78"/>
      <c r="AV45" s="78"/>
      <c r="AW45" s="78"/>
      <c r="AX45" s="78"/>
      <c r="BE45" s="78"/>
      <c r="BF45" s="78"/>
      <c r="BG45" s="78"/>
      <c r="BH45" s="78"/>
      <c r="BI45" s="78"/>
      <c r="BJ45" s="78"/>
      <c r="BW45" s="1"/>
      <c r="BX45" s="1"/>
      <c r="BY45" s="1"/>
      <c r="BZ45" s="78"/>
      <c r="CA45" s="78"/>
      <c r="CB45" s="78"/>
      <c r="CC45" s="78"/>
      <c r="CD45" s="78"/>
      <c r="CE45" s="78"/>
      <c r="CO45" s="1"/>
      <c r="CP45" s="1"/>
      <c r="CQ45" s="1"/>
      <c r="CR45" s="1"/>
      <c r="CS45" s="1"/>
      <c r="CT45" s="1"/>
    </row>
    <row r="46" spans="1:98" s="77" customFormat="1" ht="15" x14ac:dyDescent="0.25">
      <c r="L46" s="78"/>
      <c r="M46" s="78"/>
      <c r="N46" s="78"/>
      <c r="R46" s="78"/>
      <c r="S46" s="78"/>
      <c r="T46" s="78"/>
      <c r="U46" s="78"/>
      <c r="V46" s="78"/>
      <c r="W46" s="78"/>
      <c r="X46" s="78"/>
      <c r="Y46" s="78"/>
      <c r="Z46" s="78"/>
      <c r="AA46" s="78"/>
      <c r="AB46" s="78"/>
      <c r="AC46" s="78"/>
      <c r="AD46" s="78"/>
      <c r="AE46" s="78"/>
      <c r="AF46" s="78"/>
      <c r="AJ46" s="78"/>
      <c r="AK46" s="78"/>
      <c r="AL46" s="78"/>
      <c r="AV46" s="78"/>
      <c r="AW46" s="78"/>
      <c r="AX46" s="78"/>
      <c r="BK46" s="1"/>
      <c r="BL46" s="1"/>
      <c r="BM46" s="1"/>
      <c r="BN46" s="78"/>
      <c r="BO46" s="78"/>
      <c r="BP46" s="78"/>
      <c r="BQ46" s="1"/>
      <c r="BR46" s="1"/>
      <c r="BS46" s="1"/>
      <c r="BT46" s="78"/>
      <c r="BU46" s="78"/>
      <c r="BV46" s="78"/>
      <c r="BW46" s="78"/>
      <c r="BX46" s="78"/>
      <c r="BY46" s="78"/>
      <c r="BZ46" s="78"/>
      <c r="CA46" s="78"/>
      <c r="CB46" s="78"/>
      <c r="CO46" s="1"/>
      <c r="CP46" s="1"/>
      <c r="CQ46" s="1"/>
      <c r="CR46" s="1"/>
      <c r="CS46" s="1"/>
      <c r="CT46" s="1"/>
    </row>
    <row r="47" spans="1:98" x14ac:dyDescent="0.2">
      <c r="B47" s="102"/>
    </row>
  </sheetData>
  <mergeCells count="95">
    <mergeCell ref="A6:A12"/>
    <mergeCell ref="B6:H11"/>
    <mergeCell ref="I7:Z7"/>
    <mergeCell ref="AV7:AX7"/>
    <mergeCell ref="AY7:BJ7"/>
    <mergeCell ref="AS9:AU9"/>
    <mergeCell ref="AV9:AX9"/>
    <mergeCell ref="AY9:BA9"/>
    <mergeCell ref="BN7:BP7"/>
    <mergeCell ref="BQ7:BS7"/>
    <mergeCell ref="BT7:BV7"/>
    <mergeCell ref="BW7:CE7"/>
    <mergeCell ref="I8:T8"/>
    <mergeCell ref="U8:Z8"/>
    <mergeCell ref="AG8:AI8"/>
    <mergeCell ref="AJ8:AU8"/>
    <mergeCell ref="AV8:AX8"/>
    <mergeCell ref="AY8:BJ8"/>
    <mergeCell ref="BK7:BM7"/>
    <mergeCell ref="BK8:BM8"/>
    <mergeCell ref="I9:T9"/>
    <mergeCell ref="U9:Z9"/>
    <mergeCell ref="AD9:AF9"/>
    <mergeCell ref="AG9:AI9"/>
    <mergeCell ref="AJ9:AR9"/>
    <mergeCell ref="BN8:BP8"/>
    <mergeCell ref="BQ8:BS8"/>
    <mergeCell ref="BT8:BV8"/>
    <mergeCell ref="BW8:BY9"/>
    <mergeCell ref="BZ8:CE9"/>
    <mergeCell ref="I10:Q10"/>
    <mergeCell ref="R10:T11"/>
    <mergeCell ref="U10:W10"/>
    <mergeCell ref="X10:Z10"/>
    <mergeCell ref="AD10:AF11"/>
    <mergeCell ref="BB9:BJ9"/>
    <mergeCell ref="BK9:BM9"/>
    <mergeCell ref="BN9:BP9"/>
    <mergeCell ref="BQ9:BS9"/>
    <mergeCell ref="BT9:BV9"/>
    <mergeCell ref="BH11:BJ11"/>
    <mergeCell ref="AG10:AI10"/>
    <mergeCell ref="AJ10:AR10"/>
    <mergeCell ref="AS10:AU10"/>
    <mergeCell ref="AV10:AX11"/>
    <mergeCell ref="AY10:BA11"/>
    <mergeCell ref="BB10:BD11"/>
    <mergeCell ref="AJ11:AL11"/>
    <mergeCell ref="AM11:AO11"/>
    <mergeCell ref="AP11:AR11"/>
    <mergeCell ref="AS11:AU11"/>
    <mergeCell ref="BW10:BY11"/>
    <mergeCell ref="BZ10:CB11"/>
    <mergeCell ref="CC10:CE11"/>
    <mergeCell ref="I11:K11"/>
    <mergeCell ref="L11:N11"/>
    <mergeCell ref="O11:Q11"/>
    <mergeCell ref="U11:W11"/>
    <mergeCell ref="X11:Z11"/>
    <mergeCell ref="AA11:AC11"/>
    <mergeCell ref="AG11:AI11"/>
    <mergeCell ref="BE10:BG11"/>
    <mergeCell ref="BH10:BJ10"/>
    <mergeCell ref="BK10:BM11"/>
    <mergeCell ref="BN10:BP11"/>
    <mergeCell ref="BQ10:BS11"/>
    <mergeCell ref="BT10:BV11"/>
    <mergeCell ref="AM13:AO13"/>
    <mergeCell ref="B13:H13"/>
    <mergeCell ref="I13:K13"/>
    <mergeCell ref="L13:N13"/>
    <mergeCell ref="O13:Q13"/>
    <mergeCell ref="R13:T13"/>
    <mergeCell ref="U13:W13"/>
    <mergeCell ref="X13:Z13"/>
    <mergeCell ref="AA13:AC13"/>
    <mergeCell ref="AD13:AF13"/>
    <mergeCell ref="AG13:AI13"/>
    <mergeCell ref="AJ13:AL13"/>
    <mergeCell ref="BZ13:CB13"/>
    <mergeCell ref="CC13:CE13"/>
    <mergeCell ref="I44:K44"/>
    <mergeCell ref="I45:K45"/>
    <mergeCell ref="BH13:BJ13"/>
    <mergeCell ref="BK13:BM13"/>
    <mergeCell ref="BN13:BP13"/>
    <mergeCell ref="BQ13:BS13"/>
    <mergeCell ref="BT13:BV13"/>
    <mergeCell ref="BW13:BY13"/>
    <mergeCell ref="AP13:AR13"/>
    <mergeCell ref="AS13:AU13"/>
    <mergeCell ref="AV13:AX13"/>
    <mergeCell ref="AY13:BA13"/>
    <mergeCell ref="BB13:BD13"/>
    <mergeCell ref="BE13:BG13"/>
  </mergeCells>
  <pageMargins left="0.78740157480314965" right="0.39370078740157483" top="0.59055118110236227" bottom="0.59055118110236227" header="0.51181102362204722" footer="0.51181102362204722"/>
  <pageSetup paperSize="9" scale="35" fitToWidth="10" orientation="landscape" r:id="rId1"/>
  <headerFooter alignWithMargins="0">
    <oddFooter>&amp;L&amp;P&amp;R&amp;F&amp;A</oddFooter>
  </headerFooter>
  <colBreaks count="2" manualBreakCount="2">
    <brk id="26" max="44" man="1"/>
    <brk id="47"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Исполнение  по  субвенции</vt:lpstr>
      <vt:lpstr>'Исполнение  по  субвенции'!Заголовки_для_печати</vt:lpstr>
      <vt:lpstr>'Исполнение  по  субвенции'!Область_печати</vt:lpstr>
    </vt:vector>
  </TitlesOfParts>
  <Company>RePack by SPecialiST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belanin</dc:creator>
  <cp:lastModifiedBy>Хожайнова Лариса</cp:lastModifiedBy>
  <dcterms:created xsi:type="dcterms:W3CDTF">2018-06-06T09:04:02Z</dcterms:created>
  <dcterms:modified xsi:type="dcterms:W3CDTF">2018-06-07T09:28:38Z</dcterms:modified>
</cp:coreProperties>
</file>