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<sst xmlns="http://schemas.openxmlformats.org/spreadsheetml/2006/main" count="208" uniqueCount="94">
  <si>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</si>
  <si>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</si>
  <si>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</si>
  <si>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</si>
  <si>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</si>
  <si>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</si>
  <si>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</si>
  <si>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</si>
  <si>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</si>
  <si>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</si>
  <si>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</si>
  <si>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</si>
  <si>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</si>
  <si>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</si>
  <si>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</si>
  <si>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</si>
  <si>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</si>
  <si>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</si>
  <si>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</si>
  <si>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</si>
  <si>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</si>
  <si>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</si>
  <si>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</si>
  <si>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</si>
  <si>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</si>
  <si>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</si>
  <si>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</si>
  <si>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</si>
  <si>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</si>
  <si>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</si>
  <si>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</si>
  <si>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</si>
  <si>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</si>
  <si>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</si>
  <si>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</si>
  <si>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</si>
  <si>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</si>
  <si>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</si>
  <si>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</si>
  <si>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</si>
  <si>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</si>
  <si>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</si>
  <si>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</si>
  <si>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</si>
  <si>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</si>
  <si>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</si>
  <si>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</si>
  <si>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</si>
  <si>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</si>
  <si>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</si>
  <si>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</si>
  <si>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</si>
  <si>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</si>
  <si>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</si>
  <si>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</si>
  <si>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</si>
  <si>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</si>
  <si>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</si>
  <si>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</si>
  <si>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</si>
  <si>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</si>
  <si>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</si>
  <si>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</si>
  <si>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</si>
  <si>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</si>
  <si>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</si>
  <si>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</si>
  <si>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</si>
  <si>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</si>
  <si>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</si>
  <si>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</si>
  <si>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</si>
  <si>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</si>
  <si>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</si>
  <si>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</si>
  <si>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</si>
  <si>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</si>
  <si>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</si>
  <si>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</si>
  <si>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</si>
  <si>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</si>
  <si>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</si>
  <si>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</si>
  <si>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</si>
  <si>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</si>
  <si>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</si>
  <si>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</si>
  <si>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</si>
  <si>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Исполнено на 01.04.2016</t>
  </si>
  <si>
    <t>Отклонение</t>
  </si>
  <si>
    <t>Исполнено на 01.04.2017</t>
  </si>
  <si>
    <t>Защита населения и территории от чрезвычайных ьситуаций природного и техногенного характера, гражданская оборона</t>
  </si>
  <si>
    <t>Начальное профессиональное образование</t>
  </si>
  <si>
    <t>Сведения о произведенных  расходах областного бюджета в сравнении с аналогичным  периодом прошлого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</si>
</sst>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2" borderId="0" xfId="0" applyAlignment="1">
      <alignment/>
    </xf>
    <xf numFmtId="0" fontId="4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center" shrinkToFit="1"/>
    </xf>
    <xf numFmtId="0" fontId="6" fillId="2" borderId="0" xfId="0" applyFont="1" applyBorder="1" applyAlignment="1">
      <alignment horizontal="center"/>
    </xf>
    <xf numFmtId="0" fontId="6" fillId="2" borderId="0" xfId="0" applyFont="1" applyBorder="1" applyAlignment="1">
      <alignment/>
    </xf>
    <xf numFmtId="4" fontId="8" fillId="2" borderId="0" xfId="0" applyNumberFormat="1" applyFont="1" applyFill="1" applyBorder="1" applyAlignment="1">
      <alignment horizontal="center" shrinkToFit="1"/>
    </xf>
    <xf numFmtId="4" fontId="6" fillId="2" borderId="0" xfId="0" applyNumberFormat="1" applyFont="1" applyFill="1" applyBorder="1" applyAlignment="1">
      <alignment horizontal="center" shrinkToFit="1"/>
    </xf>
    <xf numFmtId="0" fontId="9" fillId="2" borderId="0" xfId="0" applyFont="1" applyFill="1" applyAlignment="1">
      <alignment/>
    </xf>
    <xf numFmtId="49" fontId="5" fillId="2" borderId="0" xfId="0" applyNumberFormat="1" applyFont="1" applyFill="1" applyAlignment="1">
      <alignment horizontal="right"/>
    </xf>
    <xf numFmtId="0" fontId="7" fillId="2" borderId="0" xfId="0" applyFont="1" applyAlignment="1">
      <alignment horizontal="right"/>
    </xf>
    <xf numFmtId="164" fontId="8" fillId="2" borderId="0" xfId="0" applyNumberFormat="1" applyFont="1" applyFill="1" applyBorder="1" applyAlignment="1">
      <alignment horizontal="center" shrinkToFit="1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shrinkToFit="1"/>
    </xf>
    <xf numFmtId="0" fontId="10" fillId="2" borderId="10" xfId="0" applyFont="1" applyBorder="1" applyAlignment="1">
      <alignment horizontal="center" wrapText="1"/>
    </xf>
    <xf numFmtId="0" fontId="0" fillId="2" borderId="0" xfId="0" applyAlignment="1">
      <alignment horizontal="left"/>
    </xf>
    <xf numFmtId="165" fontId="0" fillId="2" borderId="0" xfId="0" applyNumberFormat="1" applyAlignment="1">
      <alignment horizontal="center"/>
    </xf>
    <xf numFmtId="165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164" fontId="6" fillId="2" borderId="0" xfId="0" applyNumberFormat="1" applyFont="1" applyFill="1" applyBorder="1" applyAlignment="1">
      <alignment horizontal="center" shrinkToFit="1"/>
    </xf>
    <xf numFmtId="49" fontId="6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3.28125" style="0" customWidth="1"/>
    <col min="2" max="2" width="15.7109375" style="0" customWidth="1"/>
    <col min="3" max="3" width="15.28125" style="0" customWidth="1"/>
    <col min="4" max="4" width="23.00390625" style="0" customWidth="1"/>
    <col min="5" max="5" width="19.7109375" style="0" customWidth="1"/>
    <col min="6" max="6" width="14.421875" style="0" hidden="1" customWidth="1"/>
    <col min="7" max="7" width="17.421875" style="0" customWidth="1"/>
    <col min="8" max="8" width="1.8515625" style="0" customWidth="1"/>
    <col min="9" max="9" width="0" style="0" hidden="1" customWidth="1"/>
  </cols>
  <sheetData>
    <row r="1" spans="1:6" ht="14.25">
      <c r="A1" s="1"/>
      <c r="B1" s="2"/>
      <c r="C1" s="13"/>
      <c r="D1" s="13"/>
      <c r="E1" s="13"/>
      <c r="F1" s="14"/>
    </row>
    <row r="2" spans="1:5" ht="12.75">
      <c r="A2" s="1"/>
      <c r="B2" s="2"/>
      <c r="C2" s="2"/>
      <c r="D2" s="2"/>
      <c r="E2" s="3"/>
    </row>
    <row r="3" spans="1:7" ht="18.75" customHeight="1">
      <c r="A3" s="26" t="s">
        <v>93</v>
      </c>
      <c r="B3" s="26"/>
      <c r="C3" s="26"/>
      <c r="D3" s="26"/>
      <c r="E3" s="26"/>
      <c r="F3" s="26"/>
      <c r="G3" s="26"/>
    </row>
    <row r="4" spans="1:6" ht="30" customHeight="1">
      <c r="A4" s="12"/>
      <c r="B4" s="12"/>
      <c r="C4" s="12"/>
      <c r="D4" s="12"/>
      <c r="E4" s="25" t="s">
        <v>22</v>
      </c>
      <c r="F4" s="25"/>
    </row>
    <row r="5" spans="1:7" ht="51.75" customHeight="1">
      <c r="A5" s="16" t="s">
        <v>86</v>
      </c>
      <c r="B5" s="16" t="s">
        <v>20</v>
      </c>
      <c r="C5" s="16" t="s">
        <v>21</v>
      </c>
      <c r="D5" s="17" t="s">
        <v>88</v>
      </c>
      <c r="E5" s="17" t="s">
        <v>90</v>
      </c>
      <c r="G5" s="19" t="s">
        <v>89</v>
      </c>
    </row>
    <row r="6" spans="1:9" ht="35.25" customHeight="1">
      <c r="A6" s="4" t="s">
        <v>5</v>
      </c>
      <c r="B6" s="5"/>
      <c r="C6" s="5"/>
      <c r="D6" s="15">
        <f>D7+D15+D18+D24+D32+D37+D40+D48+D51+D58+D64+D69+D73+D75</f>
        <v>10709082.4</v>
      </c>
      <c r="E6" s="15">
        <f>E7+E15+E18+E24+E32+E37+E40+E48+E51+E58+E64+E69+E73+E75</f>
        <v>10568505.799999999</v>
      </c>
      <c r="F6" s="10">
        <v>40668985408.44</v>
      </c>
      <c r="G6" s="21">
        <f>E6-D6</f>
        <v>-140576.6000000015</v>
      </c>
      <c r="H6" s="20"/>
      <c r="I6" s="23"/>
    </row>
    <row r="7" spans="1:8" ht="23.25" customHeight="1">
      <c r="A7" s="4" t="s">
        <v>70</v>
      </c>
      <c r="B7" s="5" t="s">
        <v>15</v>
      </c>
      <c r="C7" s="5"/>
      <c r="D7" s="15">
        <f>D8+D9+D10+D11+D12+D13+D14</f>
        <v>340134.1</v>
      </c>
      <c r="E7" s="15">
        <f>E8+E9+E10+E11+E12+E13+E14</f>
        <v>341624.2</v>
      </c>
      <c r="F7" s="10">
        <v>1424191683.59</v>
      </c>
      <c r="G7" s="21">
        <f aca="true" t="shared" si="0" ref="G7:G68">E7-D7</f>
        <v>1490.100000000035</v>
      </c>
      <c r="H7" s="20"/>
    </row>
    <row r="8" spans="1:8" ht="73.5" customHeight="1">
      <c r="A8" s="6" t="s">
        <v>87</v>
      </c>
      <c r="B8" s="7" t="s">
        <v>15</v>
      </c>
      <c r="C8" s="7" t="s">
        <v>19</v>
      </c>
      <c r="D8" s="24">
        <v>634.5</v>
      </c>
      <c r="E8" s="24">
        <v>655.1</v>
      </c>
      <c r="F8" s="10"/>
      <c r="G8" s="21">
        <f t="shared" si="0"/>
        <v>20.600000000000023</v>
      </c>
      <c r="H8" s="20"/>
    </row>
    <row r="9" spans="1:8" ht="72.75" customHeight="1">
      <c r="A9" s="6" t="s">
        <v>27</v>
      </c>
      <c r="B9" s="18" t="s">
        <v>15</v>
      </c>
      <c r="C9" s="7" t="s">
        <v>6</v>
      </c>
      <c r="D9" s="24">
        <v>17884.1</v>
      </c>
      <c r="E9" s="24">
        <v>18286.2</v>
      </c>
      <c r="F9" s="11">
        <v>71910356.32</v>
      </c>
      <c r="G9" s="21">
        <f t="shared" si="0"/>
        <v>402.1000000000022</v>
      </c>
      <c r="H9" s="20"/>
    </row>
    <row r="10" spans="1:8" ht="79.5" customHeight="1">
      <c r="A10" s="6" t="s">
        <v>28</v>
      </c>
      <c r="B10" s="7" t="s">
        <v>15</v>
      </c>
      <c r="C10" s="7" t="s">
        <v>7</v>
      </c>
      <c r="D10" s="24">
        <v>64287.6</v>
      </c>
      <c r="E10" s="24">
        <v>58958.1</v>
      </c>
      <c r="F10" s="11">
        <v>396227604.82</v>
      </c>
      <c r="G10" s="21">
        <f t="shared" si="0"/>
        <v>-5329.5</v>
      </c>
      <c r="H10" s="20"/>
    </row>
    <row r="11" spans="1:8" ht="15">
      <c r="A11" s="6" t="s">
        <v>29</v>
      </c>
      <c r="B11" s="7" t="s">
        <v>15</v>
      </c>
      <c r="C11" s="7" t="s">
        <v>8</v>
      </c>
      <c r="D11" s="24">
        <v>10929.6</v>
      </c>
      <c r="E11" s="24"/>
      <c r="F11" s="11">
        <v>191720</v>
      </c>
      <c r="G11" s="21">
        <f t="shared" si="0"/>
        <v>-10929.6</v>
      </c>
      <c r="H11" s="20"/>
    </row>
    <row r="12" spans="1:8" ht="60.75" customHeight="1">
      <c r="A12" s="6" t="s">
        <v>30</v>
      </c>
      <c r="B12" s="7" t="s">
        <v>15</v>
      </c>
      <c r="C12" s="7" t="s">
        <v>9</v>
      </c>
      <c r="D12" s="24">
        <v>21025.7</v>
      </c>
      <c r="E12" s="24">
        <v>19647.8</v>
      </c>
      <c r="F12" s="11">
        <v>120731654.66</v>
      </c>
      <c r="G12" s="21">
        <f t="shared" si="0"/>
        <v>-1377.9000000000015</v>
      </c>
      <c r="H12" s="20"/>
    </row>
    <row r="13" spans="1:8" ht="37.5" customHeight="1">
      <c r="A13" s="6" t="s">
        <v>31</v>
      </c>
      <c r="B13" s="7" t="s">
        <v>15</v>
      </c>
      <c r="C13" s="7" t="s">
        <v>10</v>
      </c>
      <c r="D13" s="24">
        <v>6216.3</v>
      </c>
      <c r="E13" s="24">
        <v>7364.1</v>
      </c>
      <c r="F13" s="11">
        <v>24777426.12</v>
      </c>
      <c r="G13" s="21">
        <f t="shared" si="0"/>
        <v>1147.8000000000002</v>
      </c>
      <c r="H13" s="20"/>
    </row>
    <row r="14" spans="1:8" ht="22.5" customHeight="1">
      <c r="A14" s="6" t="s">
        <v>32</v>
      </c>
      <c r="B14" s="7" t="s">
        <v>15</v>
      </c>
      <c r="C14" s="7" t="s">
        <v>12</v>
      </c>
      <c r="D14" s="24">
        <v>219156.3</v>
      </c>
      <c r="E14" s="24">
        <v>236712.9</v>
      </c>
      <c r="F14" s="11">
        <v>807252921.67</v>
      </c>
      <c r="G14" s="21">
        <f t="shared" si="0"/>
        <v>17556.600000000006</v>
      </c>
      <c r="H14" s="20"/>
    </row>
    <row r="15" spans="1:8" ht="25.5" customHeight="1">
      <c r="A15" s="4" t="s">
        <v>33</v>
      </c>
      <c r="B15" s="5" t="s">
        <v>19</v>
      </c>
      <c r="C15" s="5"/>
      <c r="D15" s="15">
        <f>D16+D17</f>
        <v>10455.7</v>
      </c>
      <c r="E15" s="15">
        <f>E16+E17</f>
        <v>6347.7</v>
      </c>
      <c r="F15" s="10">
        <v>27601422.68</v>
      </c>
      <c r="G15" s="21">
        <f t="shared" si="0"/>
        <v>-4108.000000000001</v>
      </c>
      <c r="H15" s="20"/>
    </row>
    <row r="16" spans="1:8" ht="15">
      <c r="A16" s="6" t="s">
        <v>34</v>
      </c>
      <c r="B16" s="7" t="s">
        <v>19</v>
      </c>
      <c r="C16" s="7" t="s">
        <v>6</v>
      </c>
      <c r="D16" s="24">
        <v>10439.7</v>
      </c>
      <c r="E16" s="24">
        <v>6102.7</v>
      </c>
      <c r="F16" s="11">
        <v>22230531.99</v>
      </c>
      <c r="G16" s="21">
        <f t="shared" si="0"/>
        <v>-4337.000000000001</v>
      </c>
      <c r="H16" s="20"/>
    </row>
    <row r="17" spans="1:8" ht="15">
      <c r="A17" s="6" t="s">
        <v>35</v>
      </c>
      <c r="B17" s="7" t="s">
        <v>19</v>
      </c>
      <c r="C17" s="7" t="s">
        <v>7</v>
      </c>
      <c r="D17" s="24">
        <v>16</v>
      </c>
      <c r="E17" s="24">
        <v>245</v>
      </c>
      <c r="F17" s="11">
        <v>5370890.69</v>
      </c>
      <c r="G17" s="21">
        <f t="shared" si="0"/>
        <v>229</v>
      </c>
      <c r="H17" s="20"/>
    </row>
    <row r="18" spans="1:8" ht="39" customHeight="1">
      <c r="A18" s="4" t="s">
        <v>36</v>
      </c>
      <c r="B18" s="5" t="s">
        <v>6</v>
      </c>
      <c r="C18" s="5"/>
      <c r="D18" s="15">
        <f>D19+D21+D22+D23</f>
        <v>140926.80000000002</v>
      </c>
      <c r="E18" s="15">
        <f>E19+E20+E21+E22+E23</f>
        <v>142424.8</v>
      </c>
      <c r="F18" s="10">
        <v>477949316.71</v>
      </c>
      <c r="G18" s="21">
        <f t="shared" si="0"/>
        <v>1497.999999999971</v>
      </c>
      <c r="H18" s="20"/>
    </row>
    <row r="19" spans="1:8" ht="23.25" customHeight="1">
      <c r="A19" s="6" t="s">
        <v>37</v>
      </c>
      <c r="B19" s="7" t="s">
        <v>6</v>
      </c>
      <c r="C19" s="7" t="s">
        <v>7</v>
      </c>
      <c r="D19" s="24">
        <v>17418.7</v>
      </c>
      <c r="E19" s="24">
        <v>20656.5</v>
      </c>
      <c r="F19" s="11">
        <v>67980300</v>
      </c>
      <c r="G19" s="21">
        <f t="shared" si="0"/>
        <v>3237.7999999999993</v>
      </c>
      <c r="H19" s="20"/>
    </row>
    <row r="20" spans="1:8" ht="47.25" customHeight="1">
      <c r="A20" s="6" t="s">
        <v>91</v>
      </c>
      <c r="B20" s="7" t="s">
        <v>6</v>
      </c>
      <c r="C20" s="7" t="s">
        <v>17</v>
      </c>
      <c r="D20" s="24"/>
      <c r="E20" s="24">
        <v>2108.7</v>
      </c>
      <c r="F20" s="11"/>
      <c r="G20" s="21">
        <f t="shared" si="0"/>
        <v>2108.7</v>
      </c>
      <c r="H20" s="20"/>
    </row>
    <row r="21" spans="1:8" ht="15">
      <c r="A21" s="6" t="s">
        <v>38</v>
      </c>
      <c r="B21" s="7" t="s">
        <v>6</v>
      </c>
      <c r="C21" s="7" t="s">
        <v>11</v>
      </c>
      <c r="D21" s="24">
        <v>111841.3</v>
      </c>
      <c r="E21" s="24">
        <v>113056.5</v>
      </c>
      <c r="F21" s="11">
        <v>371429637.5</v>
      </c>
      <c r="G21" s="21">
        <f t="shared" si="0"/>
        <v>1215.199999999997</v>
      </c>
      <c r="H21" s="20"/>
    </row>
    <row r="22" spans="1:8" ht="15">
      <c r="A22" s="6" t="s">
        <v>39</v>
      </c>
      <c r="B22" s="7" t="s">
        <v>6</v>
      </c>
      <c r="C22" s="7" t="s">
        <v>13</v>
      </c>
      <c r="D22" s="24">
        <v>4080.1</v>
      </c>
      <c r="E22" s="24">
        <v>2977.8</v>
      </c>
      <c r="F22" s="11">
        <v>25566416.56</v>
      </c>
      <c r="G22" s="21">
        <f t="shared" si="0"/>
        <v>-1102.2999999999997</v>
      </c>
      <c r="H22" s="20"/>
    </row>
    <row r="23" spans="1:8" ht="60.75" customHeight="1">
      <c r="A23" s="6" t="s">
        <v>40</v>
      </c>
      <c r="B23" s="7" t="s">
        <v>6</v>
      </c>
      <c r="C23" s="7" t="s">
        <v>14</v>
      </c>
      <c r="D23" s="24">
        <v>7586.7</v>
      </c>
      <c r="E23" s="24">
        <v>3625.3</v>
      </c>
      <c r="F23" s="11">
        <v>12973002.65</v>
      </c>
      <c r="G23" s="21">
        <f t="shared" si="0"/>
        <v>-3961.3999999999996</v>
      </c>
      <c r="H23" s="20"/>
    </row>
    <row r="24" spans="1:8" ht="31.5" customHeight="1">
      <c r="A24" s="4" t="s">
        <v>41</v>
      </c>
      <c r="B24" s="5" t="s">
        <v>7</v>
      </c>
      <c r="C24" s="5"/>
      <c r="D24" s="15">
        <f>D25+D26+D27+D28+D29+D30+D31</f>
        <v>2106978.4000000004</v>
      </c>
      <c r="E24" s="15">
        <f>E25+E26+E27+E28+E29+E30+E31</f>
        <v>1929414.4</v>
      </c>
      <c r="F24" s="10">
        <v>11065821057.45</v>
      </c>
      <c r="G24" s="21">
        <f t="shared" si="0"/>
        <v>-177564.00000000047</v>
      </c>
      <c r="H24" s="20"/>
    </row>
    <row r="25" spans="1:8" ht="18" customHeight="1">
      <c r="A25" s="6" t="s">
        <v>56</v>
      </c>
      <c r="B25" s="7" t="s">
        <v>7</v>
      </c>
      <c r="C25" s="7" t="s">
        <v>15</v>
      </c>
      <c r="D25" s="24">
        <v>55353.6</v>
      </c>
      <c r="E25" s="24">
        <v>55811.4</v>
      </c>
      <c r="F25" s="11">
        <v>280347422.32</v>
      </c>
      <c r="G25" s="21">
        <f t="shared" si="0"/>
        <v>457.8000000000029</v>
      </c>
      <c r="H25" s="20"/>
    </row>
    <row r="26" spans="1:8" ht="18" customHeight="1">
      <c r="A26" s="6" t="s">
        <v>57</v>
      </c>
      <c r="B26" s="7" t="s">
        <v>7</v>
      </c>
      <c r="C26" s="7" t="s">
        <v>8</v>
      </c>
      <c r="D26" s="24">
        <v>1046635.3</v>
      </c>
      <c r="E26" s="24">
        <v>1091219</v>
      </c>
      <c r="F26" s="11">
        <v>4820759489.8</v>
      </c>
      <c r="G26" s="21">
        <f t="shared" si="0"/>
        <v>44583.69999999995</v>
      </c>
      <c r="H26" s="20"/>
    </row>
    <row r="27" spans="1:8" ht="18" customHeight="1">
      <c r="A27" s="6" t="s">
        <v>58</v>
      </c>
      <c r="B27" s="7" t="s">
        <v>7</v>
      </c>
      <c r="C27" s="7" t="s">
        <v>9</v>
      </c>
      <c r="D27" s="24">
        <v>7176.6</v>
      </c>
      <c r="E27" s="24">
        <v>6982.2</v>
      </c>
      <c r="F27" s="11">
        <v>73611113.88</v>
      </c>
      <c r="G27" s="21">
        <f t="shared" si="0"/>
        <v>-194.40000000000055</v>
      </c>
      <c r="H27" s="20"/>
    </row>
    <row r="28" spans="1:8" ht="18" customHeight="1">
      <c r="A28" s="6" t="s">
        <v>59</v>
      </c>
      <c r="B28" s="7" t="s">
        <v>7</v>
      </c>
      <c r="C28" s="7" t="s">
        <v>10</v>
      </c>
      <c r="D28" s="24">
        <v>75640.7</v>
      </c>
      <c r="E28" s="24">
        <v>139314.5</v>
      </c>
      <c r="F28" s="11">
        <v>382167480.45</v>
      </c>
      <c r="G28" s="21">
        <f t="shared" si="0"/>
        <v>63673.8</v>
      </c>
      <c r="H28" s="20"/>
    </row>
    <row r="29" spans="1:8" ht="15" customHeight="1">
      <c r="A29" s="6" t="s">
        <v>60</v>
      </c>
      <c r="B29" s="7" t="s">
        <v>7</v>
      </c>
      <c r="C29" s="7" t="s">
        <v>16</v>
      </c>
      <c r="D29" s="24">
        <v>104600.2</v>
      </c>
      <c r="E29" s="24">
        <v>122816.7</v>
      </c>
      <c r="F29" s="11">
        <v>467033518.49</v>
      </c>
      <c r="G29" s="21">
        <f t="shared" si="0"/>
        <v>18216.5</v>
      </c>
      <c r="H29" s="20"/>
    </row>
    <row r="30" spans="1:8" ht="18" customHeight="1">
      <c r="A30" s="6" t="s">
        <v>61</v>
      </c>
      <c r="B30" s="7" t="s">
        <v>7</v>
      </c>
      <c r="C30" s="7" t="s">
        <v>17</v>
      </c>
      <c r="D30" s="24">
        <v>746339</v>
      </c>
      <c r="E30" s="24">
        <v>443684.5</v>
      </c>
      <c r="F30" s="11">
        <v>3927457151.72</v>
      </c>
      <c r="G30" s="21">
        <f t="shared" si="0"/>
        <v>-302654.5</v>
      </c>
      <c r="H30" s="20"/>
    </row>
    <row r="31" spans="1:8" ht="30">
      <c r="A31" s="6" t="s">
        <v>62</v>
      </c>
      <c r="B31" s="7" t="s">
        <v>7</v>
      </c>
      <c r="C31" s="7" t="s">
        <v>18</v>
      </c>
      <c r="D31" s="24">
        <v>71233</v>
      </c>
      <c r="E31" s="24">
        <v>69586.1</v>
      </c>
      <c r="F31" s="11">
        <v>1109823061.21</v>
      </c>
      <c r="G31" s="21">
        <f t="shared" si="0"/>
        <v>-1646.8999999999942</v>
      </c>
      <c r="H31" s="20"/>
    </row>
    <row r="32" spans="1:8" ht="36.75" customHeight="1">
      <c r="A32" s="4" t="s">
        <v>63</v>
      </c>
      <c r="B32" s="5" t="s">
        <v>8</v>
      </c>
      <c r="C32" s="5"/>
      <c r="D32" s="15">
        <f>D33+D34+D35+D36</f>
        <v>73443</v>
      </c>
      <c r="E32" s="15">
        <f>E33+E34+E35+E36</f>
        <v>37465.100000000006</v>
      </c>
      <c r="F32" s="10">
        <v>900817002.55</v>
      </c>
      <c r="G32" s="21">
        <f t="shared" si="0"/>
        <v>-35977.899999999994</v>
      </c>
      <c r="H32" s="20"/>
    </row>
    <row r="33" spans="1:8" ht="15">
      <c r="A33" s="6" t="s">
        <v>64</v>
      </c>
      <c r="B33" s="7" t="s">
        <v>8</v>
      </c>
      <c r="C33" s="7" t="s">
        <v>15</v>
      </c>
      <c r="D33" s="24">
        <v>15712.5</v>
      </c>
      <c r="E33" s="24">
        <v>17761.7</v>
      </c>
      <c r="F33" s="11">
        <v>411808001.22</v>
      </c>
      <c r="G33" s="21">
        <f t="shared" si="0"/>
        <v>2049.2000000000007</v>
      </c>
      <c r="H33" s="20"/>
    </row>
    <row r="34" spans="1:8" ht="15">
      <c r="A34" s="6" t="s">
        <v>65</v>
      </c>
      <c r="B34" s="7" t="s">
        <v>8</v>
      </c>
      <c r="C34" s="7" t="s">
        <v>19</v>
      </c>
      <c r="D34" s="24">
        <v>37464</v>
      </c>
      <c r="E34" s="24">
        <v>96.4</v>
      </c>
      <c r="F34" s="11">
        <v>325152380.14</v>
      </c>
      <c r="G34" s="21">
        <f t="shared" si="0"/>
        <v>-37367.6</v>
      </c>
      <c r="H34" s="20"/>
    </row>
    <row r="35" spans="1:8" ht="15">
      <c r="A35" s="6" t="s">
        <v>66</v>
      </c>
      <c r="B35" s="7" t="s">
        <v>8</v>
      </c>
      <c r="C35" s="7" t="s">
        <v>6</v>
      </c>
      <c r="D35" s="24"/>
      <c r="E35" s="24"/>
      <c r="F35" s="11">
        <v>84661838.44</v>
      </c>
      <c r="G35" s="21">
        <f t="shared" si="0"/>
        <v>0</v>
      </c>
      <c r="H35" s="20"/>
    </row>
    <row r="36" spans="1:8" ht="30">
      <c r="A36" s="6" t="s">
        <v>67</v>
      </c>
      <c r="B36" s="7" t="s">
        <v>8</v>
      </c>
      <c r="C36" s="7" t="s">
        <v>8</v>
      </c>
      <c r="D36" s="24">
        <v>20266.5</v>
      </c>
      <c r="E36" s="24">
        <v>19607</v>
      </c>
      <c r="F36" s="11">
        <v>79194782.75</v>
      </c>
      <c r="G36" s="21">
        <f t="shared" si="0"/>
        <v>-659.5</v>
      </c>
      <c r="H36" s="20"/>
    </row>
    <row r="37" spans="1:8" ht="39.75" customHeight="1">
      <c r="A37" s="4" t="s">
        <v>68</v>
      </c>
      <c r="B37" s="5" t="s">
        <v>9</v>
      </c>
      <c r="C37" s="5"/>
      <c r="D37" s="15">
        <f>D38+D39</f>
        <v>8771.3</v>
      </c>
      <c r="E37" s="15">
        <f>E38+E39</f>
        <v>9080.2</v>
      </c>
      <c r="F37" s="10">
        <v>93118239.03</v>
      </c>
      <c r="G37" s="21">
        <f t="shared" si="0"/>
        <v>308.90000000000146</v>
      </c>
      <c r="H37" s="20"/>
    </row>
    <row r="38" spans="1:8" ht="30">
      <c r="A38" s="6" t="s">
        <v>69</v>
      </c>
      <c r="B38" s="7" t="s">
        <v>9</v>
      </c>
      <c r="C38" s="7" t="s">
        <v>6</v>
      </c>
      <c r="D38" s="15"/>
      <c r="E38" s="15"/>
      <c r="F38" s="11">
        <v>3296900</v>
      </c>
      <c r="G38" s="21">
        <f t="shared" si="0"/>
        <v>0</v>
      </c>
      <c r="H38" s="20"/>
    </row>
    <row r="39" spans="1:8" ht="30">
      <c r="A39" s="6" t="s">
        <v>42</v>
      </c>
      <c r="B39" s="7" t="s">
        <v>9</v>
      </c>
      <c r="C39" s="7" t="s">
        <v>8</v>
      </c>
      <c r="D39" s="24">
        <v>8771.3</v>
      </c>
      <c r="E39" s="24">
        <v>9080.2</v>
      </c>
      <c r="F39" s="11">
        <v>66237644.03</v>
      </c>
      <c r="G39" s="21">
        <f t="shared" si="0"/>
        <v>308.90000000000146</v>
      </c>
      <c r="H39" s="20"/>
    </row>
    <row r="40" spans="1:8" ht="30" customHeight="1">
      <c r="A40" s="4" t="s">
        <v>43</v>
      </c>
      <c r="B40" s="5" t="s">
        <v>10</v>
      </c>
      <c r="C40" s="5"/>
      <c r="D40" s="15">
        <f>D41+D42+D44+D45+D46+D47</f>
        <v>2523233.9</v>
      </c>
      <c r="E40" s="15">
        <f>E41+E42+E43+E44+E45+E46+E47</f>
        <v>2493587.1999999997</v>
      </c>
      <c r="F40" s="10">
        <v>8901724999.32</v>
      </c>
      <c r="G40" s="21">
        <f t="shared" si="0"/>
        <v>-29646.700000000186</v>
      </c>
      <c r="H40" s="20"/>
    </row>
    <row r="41" spans="1:8" ht="15">
      <c r="A41" s="6" t="s">
        <v>44</v>
      </c>
      <c r="B41" s="7" t="s">
        <v>10</v>
      </c>
      <c r="C41" s="7" t="s">
        <v>15</v>
      </c>
      <c r="D41" s="24">
        <v>617185.4</v>
      </c>
      <c r="E41" s="24">
        <v>612006.8</v>
      </c>
      <c r="F41" s="11">
        <v>757936024.93</v>
      </c>
      <c r="G41" s="21">
        <f t="shared" si="0"/>
        <v>-5178.599999999977</v>
      </c>
      <c r="H41" s="20"/>
    </row>
    <row r="42" spans="1:8" ht="15">
      <c r="A42" s="6" t="s">
        <v>45</v>
      </c>
      <c r="B42" s="7" t="s">
        <v>10</v>
      </c>
      <c r="C42" s="7" t="s">
        <v>19</v>
      </c>
      <c r="D42" s="24">
        <v>1554934.3</v>
      </c>
      <c r="E42" s="24">
        <v>1523734.3</v>
      </c>
      <c r="F42" s="11">
        <v>6155350751.91</v>
      </c>
      <c r="G42" s="21">
        <f t="shared" si="0"/>
        <v>-31200</v>
      </c>
      <c r="H42" s="20"/>
    </row>
    <row r="43" spans="1:8" ht="15">
      <c r="A43" s="6" t="s">
        <v>92</v>
      </c>
      <c r="B43" s="7" t="s">
        <v>10</v>
      </c>
      <c r="C43" s="7" t="s">
        <v>6</v>
      </c>
      <c r="D43" s="24"/>
      <c r="E43" s="24">
        <v>23242.9</v>
      </c>
      <c r="F43" s="11">
        <v>6155350751.91</v>
      </c>
      <c r="G43" s="21">
        <f>E43-D43</f>
        <v>23242.9</v>
      </c>
      <c r="H43" s="20"/>
    </row>
    <row r="44" spans="1:8" ht="15">
      <c r="A44" s="6" t="s">
        <v>46</v>
      </c>
      <c r="B44" s="7" t="s">
        <v>10</v>
      </c>
      <c r="C44" s="7" t="s">
        <v>7</v>
      </c>
      <c r="D44" s="24">
        <v>272719.4</v>
      </c>
      <c r="E44" s="24">
        <v>284181</v>
      </c>
      <c r="F44" s="11">
        <v>675112767.2</v>
      </c>
      <c r="G44" s="21">
        <f t="shared" si="0"/>
        <v>11461.599999999977</v>
      </c>
      <c r="H44" s="20"/>
    </row>
    <row r="45" spans="1:8" ht="30">
      <c r="A45" s="6" t="s">
        <v>47</v>
      </c>
      <c r="B45" s="7" t="s">
        <v>10</v>
      </c>
      <c r="C45" s="7" t="s">
        <v>8</v>
      </c>
      <c r="D45" s="24">
        <v>13324.6</v>
      </c>
      <c r="E45" s="24">
        <v>15014.4</v>
      </c>
      <c r="F45" s="11">
        <v>85379834</v>
      </c>
      <c r="G45" s="21">
        <f t="shared" si="0"/>
        <v>1689.7999999999993</v>
      </c>
      <c r="H45" s="20"/>
    </row>
    <row r="46" spans="1:8" ht="15">
      <c r="A46" s="6" t="s">
        <v>48</v>
      </c>
      <c r="B46" s="7" t="s">
        <v>10</v>
      </c>
      <c r="C46" s="7" t="s">
        <v>10</v>
      </c>
      <c r="D46" s="24">
        <v>10067.8</v>
      </c>
      <c r="E46" s="24">
        <v>13482</v>
      </c>
      <c r="F46" s="11">
        <v>52819937.38</v>
      </c>
      <c r="G46" s="21">
        <f t="shared" si="0"/>
        <v>3414.2000000000007</v>
      </c>
      <c r="H46" s="20"/>
    </row>
    <row r="47" spans="1:8" ht="15">
      <c r="A47" s="6" t="s">
        <v>49</v>
      </c>
      <c r="B47" s="7" t="s">
        <v>10</v>
      </c>
      <c r="C47" s="7" t="s">
        <v>17</v>
      </c>
      <c r="D47" s="24">
        <v>55002.4</v>
      </c>
      <c r="E47" s="24">
        <v>21925.8</v>
      </c>
      <c r="F47" s="11">
        <v>565001965.12</v>
      </c>
      <c r="G47" s="21">
        <f t="shared" si="0"/>
        <v>-33076.600000000006</v>
      </c>
      <c r="H47" s="20"/>
    </row>
    <row r="48" spans="1:8" ht="28.5" customHeight="1">
      <c r="A48" s="4" t="s">
        <v>50</v>
      </c>
      <c r="B48" s="5" t="s">
        <v>16</v>
      </c>
      <c r="C48" s="5"/>
      <c r="D48" s="15">
        <f>D49+D50</f>
        <v>163523.80000000002</v>
      </c>
      <c r="E48" s="15">
        <f>E49+E50</f>
        <v>97583.7</v>
      </c>
      <c r="F48" s="10">
        <v>656234297.71</v>
      </c>
      <c r="G48" s="21">
        <f t="shared" si="0"/>
        <v>-65940.10000000002</v>
      </c>
      <c r="H48" s="20"/>
    </row>
    <row r="49" spans="1:8" ht="15">
      <c r="A49" s="6" t="s">
        <v>51</v>
      </c>
      <c r="B49" s="7" t="s">
        <v>16</v>
      </c>
      <c r="C49" s="7" t="s">
        <v>15</v>
      </c>
      <c r="D49" s="24">
        <v>158089.2</v>
      </c>
      <c r="E49" s="24">
        <v>92155.7</v>
      </c>
      <c r="F49" s="11">
        <v>487770375.98</v>
      </c>
      <c r="G49" s="21">
        <f t="shared" si="0"/>
        <v>-65933.50000000001</v>
      </c>
      <c r="H49" s="20"/>
    </row>
    <row r="50" spans="1:8" ht="30">
      <c r="A50" s="6" t="s">
        <v>52</v>
      </c>
      <c r="B50" s="7" t="s">
        <v>16</v>
      </c>
      <c r="C50" s="7" t="s">
        <v>7</v>
      </c>
      <c r="D50" s="24">
        <v>5434.6</v>
      </c>
      <c r="E50" s="24">
        <v>5428</v>
      </c>
      <c r="F50" s="11">
        <v>168463921.73</v>
      </c>
      <c r="G50" s="21">
        <f t="shared" si="0"/>
        <v>-6.600000000000364</v>
      </c>
      <c r="H50" s="20"/>
    </row>
    <row r="51" spans="1:8" ht="33" customHeight="1">
      <c r="A51" s="4" t="s">
        <v>53</v>
      </c>
      <c r="B51" s="5" t="s">
        <v>17</v>
      </c>
      <c r="C51" s="5"/>
      <c r="D51" s="15">
        <f>D52+D53+D54+D55+D56+D57</f>
        <v>1849760.4</v>
      </c>
      <c r="E51" s="15">
        <f>E52+E53+E54+E55+E56+E57</f>
        <v>596417.4</v>
      </c>
      <c r="F51" s="10">
        <v>7284958735.7</v>
      </c>
      <c r="G51" s="21">
        <f t="shared" si="0"/>
        <v>-1253343</v>
      </c>
      <c r="H51" s="20"/>
    </row>
    <row r="52" spans="1:8" ht="15">
      <c r="A52" s="6" t="s">
        <v>54</v>
      </c>
      <c r="B52" s="7" t="s">
        <v>17</v>
      </c>
      <c r="C52" s="7" t="s">
        <v>15</v>
      </c>
      <c r="D52" s="24">
        <v>424722.2</v>
      </c>
      <c r="E52" s="24">
        <v>395953</v>
      </c>
      <c r="F52" s="11">
        <v>1826721611.2</v>
      </c>
      <c r="G52" s="21">
        <f t="shared" si="0"/>
        <v>-28769.20000000001</v>
      </c>
      <c r="H52" s="20"/>
    </row>
    <row r="53" spans="1:8" ht="15">
      <c r="A53" s="6" t="s">
        <v>55</v>
      </c>
      <c r="B53" s="7" t="s">
        <v>17</v>
      </c>
      <c r="C53" s="7" t="s">
        <v>19</v>
      </c>
      <c r="D53" s="24">
        <v>23518.6</v>
      </c>
      <c r="E53" s="24">
        <v>23563.7</v>
      </c>
      <c r="F53" s="11">
        <v>146712397.42</v>
      </c>
      <c r="G53" s="21">
        <f t="shared" si="0"/>
        <v>45.10000000000218</v>
      </c>
      <c r="H53" s="20"/>
    </row>
    <row r="54" spans="1:8" ht="15">
      <c r="A54" s="6" t="s">
        <v>23</v>
      </c>
      <c r="B54" s="7" t="s">
        <v>17</v>
      </c>
      <c r="C54" s="7" t="s">
        <v>7</v>
      </c>
      <c r="D54" s="24">
        <v>5756</v>
      </c>
      <c r="E54" s="24">
        <v>7254</v>
      </c>
      <c r="F54" s="11">
        <v>7345003.1</v>
      </c>
      <c r="G54" s="21">
        <f t="shared" si="0"/>
        <v>1498</v>
      </c>
      <c r="H54" s="20"/>
    </row>
    <row r="55" spans="1:8" ht="15">
      <c r="A55" s="6" t="s">
        <v>24</v>
      </c>
      <c r="B55" s="7" t="s">
        <v>17</v>
      </c>
      <c r="C55" s="7" t="s">
        <v>8</v>
      </c>
      <c r="D55" s="24">
        <v>51798.8</v>
      </c>
      <c r="E55" s="24">
        <v>38223.5</v>
      </c>
      <c r="F55" s="11">
        <v>203453313.72</v>
      </c>
      <c r="G55" s="21">
        <f t="shared" si="0"/>
        <v>-13575.300000000003</v>
      </c>
      <c r="H55" s="20"/>
    </row>
    <row r="56" spans="1:8" ht="45">
      <c r="A56" s="6" t="s">
        <v>25</v>
      </c>
      <c r="B56" s="7" t="s">
        <v>17</v>
      </c>
      <c r="C56" s="7" t="s">
        <v>9</v>
      </c>
      <c r="D56" s="24">
        <v>29500</v>
      </c>
      <c r="E56" s="24">
        <v>31200</v>
      </c>
      <c r="F56" s="11">
        <v>128652860.95</v>
      </c>
      <c r="G56" s="21">
        <f t="shared" si="0"/>
        <v>1700</v>
      </c>
      <c r="H56" s="20"/>
    </row>
    <row r="57" spans="1:8" ht="15">
      <c r="A57" s="6" t="s">
        <v>26</v>
      </c>
      <c r="B57" s="7" t="s">
        <v>17</v>
      </c>
      <c r="C57" s="7" t="s">
        <v>17</v>
      </c>
      <c r="D57" s="24">
        <v>1314464.8</v>
      </c>
      <c r="E57" s="24">
        <v>100223.2</v>
      </c>
      <c r="F57" s="11">
        <v>4972073549.31</v>
      </c>
      <c r="G57" s="21">
        <f t="shared" si="0"/>
        <v>-1214241.6</v>
      </c>
      <c r="H57" s="20"/>
    </row>
    <row r="58" spans="1:8" ht="31.5" customHeight="1">
      <c r="A58" s="4" t="s">
        <v>71</v>
      </c>
      <c r="B58" s="5" t="s">
        <v>11</v>
      </c>
      <c r="C58" s="5"/>
      <c r="D58" s="15">
        <f>D59+D60+D61+D62+D63</f>
        <v>2325063.3000000003</v>
      </c>
      <c r="E58" s="15">
        <f>E59+E60+E61+E62+E63</f>
        <v>3338502.3</v>
      </c>
      <c r="F58" s="10">
        <v>6664084790.8</v>
      </c>
      <c r="G58" s="21">
        <f t="shared" si="0"/>
        <v>1013438.9999999995</v>
      </c>
      <c r="H58" s="20"/>
    </row>
    <row r="59" spans="1:8" ht="15">
      <c r="A59" s="6" t="s">
        <v>72</v>
      </c>
      <c r="B59" s="7" t="s">
        <v>11</v>
      </c>
      <c r="C59" s="7" t="s">
        <v>15</v>
      </c>
      <c r="D59" s="24">
        <v>33732.7</v>
      </c>
      <c r="E59" s="24">
        <v>38858.2</v>
      </c>
      <c r="F59" s="11">
        <v>133393160.72</v>
      </c>
      <c r="G59" s="21">
        <f t="shared" si="0"/>
        <v>5125.5</v>
      </c>
      <c r="H59" s="20"/>
    </row>
    <row r="60" spans="1:8" ht="15">
      <c r="A60" s="6" t="s">
        <v>73</v>
      </c>
      <c r="B60" s="7" t="s">
        <v>11</v>
      </c>
      <c r="C60" s="7" t="s">
        <v>19</v>
      </c>
      <c r="D60" s="24">
        <v>342640</v>
      </c>
      <c r="E60" s="24">
        <v>336675</v>
      </c>
      <c r="F60" s="11">
        <v>1224848721.36</v>
      </c>
      <c r="G60" s="21">
        <f t="shared" si="0"/>
        <v>-5965</v>
      </c>
      <c r="H60" s="20"/>
    </row>
    <row r="61" spans="1:8" ht="15">
      <c r="A61" s="6" t="s">
        <v>74</v>
      </c>
      <c r="B61" s="7" t="s">
        <v>11</v>
      </c>
      <c r="C61" s="7" t="s">
        <v>6</v>
      </c>
      <c r="D61" s="24">
        <v>1608698.8</v>
      </c>
      <c r="E61" s="24">
        <v>2594610</v>
      </c>
      <c r="F61" s="11">
        <v>4239759982.07</v>
      </c>
      <c r="G61" s="21">
        <f t="shared" si="0"/>
        <v>985911.2</v>
      </c>
      <c r="H61" s="20"/>
    </row>
    <row r="62" spans="1:8" ht="15">
      <c r="A62" s="6" t="s">
        <v>75</v>
      </c>
      <c r="B62" s="7" t="s">
        <v>11</v>
      </c>
      <c r="C62" s="7" t="s">
        <v>7</v>
      </c>
      <c r="D62" s="24">
        <v>305706.7</v>
      </c>
      <c r="E62" s="24">
        <v>331509.8</v>
      </c>
      <c r="F62" s="11">
        <v>674039508.88</v>
      </c>
      <c r="G62" s="21">
        <f t="shared" si="0"/>
        <v>25803.099999999977</v>
      </c>
      <c r="H62" s="20"/>
    </row>
    <row r="63" spans="1:8" ht="30">
      <c r="A63" s="6" t="s">
        <v>76</v>
      </c>
      <c r="B63" s="7" t="s">
        <v>11</v>
      </c>
      <c r="C63" s="7" t="s">
        <v>9</v>
      </c>
      <c r="D63" s="24">
        <v>34285.1</v>
      </c>
      <c r="E63" s="24">
        <v>36849.3</v>
      </c>
      <c r="F63" s="11">
        <v>392043367.77</v>
      </c>
      <c r="G63" s="21">
        <f t="shared" si="0"/>
        <v>2564.2000000000044</v>
      </c>
      <c r="H63" s="20"/>
    </row>
    <row r="64" spans="1:8" ht="31.5" customHeight="1">
      <c r="A64" s="4" t="s">
        <v>77</v>
      </c>
      <c r="B64" s="5" t="s">
        <v>13</v>
      </c>
      <c r="C64" s="5"/>
      <c r="D64" s="15">
        <f>D65+D66+D67+D68</f>
        <v>49623.1</v>
      </c>
      <c r="E64" s="15">
        <f>E65+E66+E67+E68</f>
        <v>91093.1</v>
      </c>
      <c r="F64" s="10">
        <v>721701621.01</v>
      </c>
      <c r="G64" s="21">
        <f t="shared" si="0"/>
        <v>41470.00000000001</v>
      </c>
      <c r="H64" s="20"/>
    </row>
    <row r="65" spans="1:8" ht="15">
      <c r="A65" s="6" t="s">
        <v>78</v>
      </c>
      <c r="B65" s="7" t="s">
        <v>13</v>
      </c>
      <c r="C65" s="7" t="s">
        <v>15</v>
      </c>
      <c r="D65" s="24">
        <v>2735.6</v>
      </c>
      <c r="E65" s="24">
        <v>37449.3</v>
      </c>
      <c r="F65" s="11">
        <v>385148628.83</v>
      </c>
      <c r="G65" s="21">
        <f t="shared" si="0"/>
        <v>34713.700000000004</v>
      </c>
      <c r="H65" s="20"/>
    </row>
    <row r="66" spans="1:8" ht="15">
      <c r="A66" s="6" t="s">
        <v>79</v>
      </c>
      <c r="B66" s="7" t="s">
        <v>13</v>
      </c>
      <c r="C66" s="7" t="s">
        <v>19</v>
      </c>
      <c r="D66" s="24">
        <v>25854.9</v>
      </c>
      <c r="E66" s="24">
        <v>32263.3</v>
      </c>
      <c r="F66" s="11">
        <v>268623511.28</v>
      </c>
      <c r="G66" s="21">
        <f t="shared" si="0"/>
        <v>6408.399999999998</v>
      </c>
      <c r="H66" s="20"/>
    </row>
    <row r="67" spans="1:8" ht="15">
      <c r="A67" s="6" t="s">
        <v>80</v>
      </c>
      <c r="B67" s="7" t="s">
        <v>13</v>
      </c>
      <c r="C67" s="7" t="s">
        <v>6</v>
      </c>
      <c r="D67" s="24">
        <v>17943.7</v>
      </c>
      <c r="E67" s="24">
        <v>17613.5</v>
      </c>
      <c r="F67" s="11">
        <v>51570862</v>
      </c>
      <c r="G67" s="21">
        <f t="shared" si="0"/>
        <v>-330.2000000000007</v>
      </c>
      <c r="H67" s="20"/>
    </row>
    <row r="68" spans="1:8" ht="31.5" customHeight="1">
      <c r="A68" s="6" t="s">
        <v>81</v>
      </c>
      <c r="B68" s="7" t="s">
        <v>13</v>
      </c>
      <c r="C68" s="7" t="s">
        <v>8</v>
      </c>
      <c r="D68" s="24">
        <v>3088.9</v>
      </c>
      <c r="E68" s="24">
        <v>3767</v>
      </c>
      <c r="F68" s="11">
        <v>16358578.9</v>
      </c>
      <c r="G68" s="21">
        <f t="shared" si="0"/>
        <v>678.0999999999999</v>
      </c>
      <c r="H68" s="20"/>
    </row>
    <row r="69" spans="1:8" ht="28.5" customHeight="1">
      <c r="A69" s="4" t="s">
        <v>82</v>
      </c>
      <c r="B69" s="5" t="s">
        <v>18</v>
      </c>
      <c r="C69" s="5"/>
      <c r="D69" s="15">
        <f>D70+D71+D72</f>
        <v>41347.2</v>
      </c>
      <c r="E69" s="15">
        <f>E70+E71+E72</f>
        <v>46604.2</v>
      </c>
      <c r="F69" s="10">
        <v>183010112.76</v>
      </c>
      <c r="G69" s="21">
        <f aca="true" t="shared" si="1" ref="G69:G77">E69-D69</f>
        <v>5257</v>
      </c>
      <c r="H69" s="20"/>
    </row>
    <row r="70" spans="1:8" ht="15">
      <c r="A70" s="6" t="s">
        <v>83</v>
      </c>
      <c r="B70" s="7" t="s">
        <v>18</v>
      </c>
      <c r="C70" s="7" t="s">
        <v>15</v>
      </c>
      <c r="D70" s="24">
        <v>14195.4</v>
      </c>
      <c r="E70" s="24">
        <v>20901.7</v>
      </c>
      <c r="F70" s="11">
        <v>69180452</v>
      </c>
      <c r="G70" s="21">
        <f t="shared" si="1"/>
        <v>6706.300000000001</v>
      </c>
      <c r="H70" s="20"/>
    </row>
    <row r="71" spans="1:8" ht="15">
      <c r="A71" s="6" t="s">
        <v>84</v>
      </c>
      <c r="B71" s="7" t="s">
        <v>18</v>
      </c>
      <c r="C71" s="7" t="s">
        <v>19</v>
      </c>
      <c r="D71" s="24">
        <v>23964.8</v>
      </c>
      <c r="E71" s="24">
        <v>22650</v>
      </c>
      <c r="F71" s="11">
        <v>101583615.6</v>
      </c>
      <c r="G71" s="21">
        <f t="shared" si="1"/>
        <v>-1314.7999999999993</v>
      </c>
      <c r="H71" s="20"/>
    </row>
    <row r="72" spans="1:8" ht="30">
      <c r="A72" s="6" t="s">
        <v>85</v>
      </c>
      <c r="B72" s="7" t="s">
        <v>18</v>
      </c>
      <c r="C72" s="7" t="s">
        <v>7</v>
      </c>
      <c r="D72" s="24">
        <v>3187</v>
      </c>
      <c r="E72" s="24">
        <v>3052.5</v>
      </c>
      <c r="F72" s="11">
        <v>12246045.16</v>
      </c>
      <c r="G72" s="21">
        <f t="shared" si="1"/>
        <v>-134.5</v>
      </c>
      <c r="H72" s="20"/>
    </row>
    <row r="73" spans="1:8" ht="51.75" customHeight="1">
      <c r="A73" s="4" t="s">
        <v>0</v>
      </c>
      <c r="B73" s="5" t="s">
        <v>12</v>
      </c>
      <c r="C73" s="5"/>
      <c r="D73" s="15">
        <f>D74</f>
        <v>349917.1</v>
      </c>
      <c r="E73" s="15">
        <f>E74</f>
        <v>258909.8</v>
      </c>
      <c r="F73" s="10">
        <v>1014665674.37</v>
      </c>
      <c r="G73" s="21">
        <f t="shared" si="1"/>
        <v>-91007.29999999999</v>
      </c>
      <c r="H73" s="20"/>
    </row>
    <row r="74" spans="1:8" ht="30">
      <c r="A74" s="6" t="s">
        <v>1</v>
      </c>
      <c r="B74" s="7" t="s">
        <v>12</v>
      </c>
      <c r="C74" s="7" t="s">
        <v>15</v>
      </c>
      <c r="D74" s="24">
        <v>349917.1</v>
      </c>
      <c r="E74" s="24">
        <v>258909.8</v>
      </c>
      <c r="F74" s="11">
        <v>1014665674.37</v>
      </c>
      <c r="G74" s="21">
        <f t="shared" si="1"/>
        <v>-91007.29999999999</v>
      </c>
      <c r="H74" s="20"/>
    </row>
    <row r="75" spans="1:8" ht="78.75" customHeight="1">
      <c r="A75" s="4" t="s">
        <v>2</v>
      </c>
      <c r="B75" s="5" t="s">
        <v>14</v>
      </c>
      <c r="C75" s="5"/>
      <c r="D75" s="15">
        <f>D76+D77</f>
        <v>725904.3</v>
      </c>
      <c r="E75" s="15">
        <f>E76+E77</f>
        <v>1179451.7</v>
      </c>
      <c r="F75" s="10">
        <v>1253106464.76</v>
      </c>
      <c r="G75" s="21">
        <f t="shared" si="1"/>
        <v>453547.3999999999</v>
      </c>
      <c r="H75" s="20"/>
    </row>
    <row r="76" spans="1:8" ht="50.25" customHeight="1">
      <c r="A76" s="6" t="s">
        <v>3</v>
      </c>
      <c r="B76" s="7" t="s">
        <v>14</v>
      </c>
      <c r="C76" s="7" t="s">
        <v>15</v>
      </c>
      <c r="D76" s="24">
        <v>594158.5</v>
      </c>
      <c r="E76" s="24">
        <v>1041788.6</v>
      </c>
      <c r="F76" s="11">
        <v>621129515.5</v>
      </c>
      <c r="G76" s="21">
        <f t="shared" si="1"/>
        <v>447630.1</v>
      </c>
      <c r="H76" s="20"/>
    </row>
    <row r="77" spans="1:8" ht="17.25" customHeight="1">
      <c r="A77" s="6" t="s">
        <v>4</v>
      </c>
      <c r="B77" s="7" t="s">
        <v>14</v>
      </c>
      <c r="C77" s="7" t="s">
        <v>19</v>
      </c>
      <c r="D77" s="24">
        <v>131745.8</v>
      </c>
      <c r="E77" s="24">
        <v>137663.1</v>
      </c>
      <c r="F77" s="11">
        <v>506310950</v>
      </c>
      <c r="G77" s="21">
        <f t="shared" si="1"/>
        <v>5917.3000000000175</v>
      </c>
      <c r="H77" s="20"/>
    </row>
    <row r="78" spans="1:8" ht="15">
      <c r="A78" s="8"/>
      <c r="B78" s="9"/>
      <c r="C78" s="9"/>
      <c r="D78" s="9"/>
      <c r="E78" s="8"/>
      <c r="G78" s="21"/>
      <c r="H78" s="20"/>
    </row>
    <row r="79" spans="7:8" ht="12.75">
      <c r="G79" s="22"/>
      <c r="H79" s="20"/>
    </row>
    <row r="80" spans="7:8" ht="12.75">
      <c r="G80" s="22"/>
      <c r="H80" s="20"/>
    </row>
  </sheetData>
  <sheetProtection/>
  <mergeCells count="2">
    <mergeCell ref="E4:F4"/>
    <mergeCell ref="A3:G3"/>
  </mergeCells>
  <printOptions/>
  <pageMargins left="0.6299212598425197" right="0.5905511811023623" top="0.5905511811023623" bottom="0.7086614173228347" header="0.31496062992125984" footer="0.4330708661417323"/>
  <pageSetup fitToHeight="3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2017-05-22T05:38:28Z</cp:lastPrinted>
  <dcterms:created xsi:type="dcterms:W3CDTF">2014-03-14T11:08:18Z</dcterms:created>
  <dcterms:modified xsi:type="dcterms:W3CDTF">2017-05-24T06:59:59Z</dcterms:modified>
  <cp:category/>
  <cp:version/>
  <cp:contentType/>
  <cp:contentStatus/>
</cp:coreProperties>
</file>