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H:\РЕЙТИНГИ открытости\2026\2 кв\"/>
    </mc:Choice>
  </mc:AlternateContent>
  <bookViews>
    <workbookView xWindow="-120" yWindow="-120" windowWidth="29040" windowHeight="15840"/>
  </bookViews>
  <sheets>
    <sheet name="Доходы" sheetId="2" r:id="rId1"/>
  </sheets>
  <definedNames>
    <definedName name="_xlnm.Print_Titles" localSheetId="0">Доходы!$4:$4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5" i="2" l="1"/>
  <c r="J25" i="2" l="1"/>
  <c r="J26" i="2"/>
  <c r="J27" i="2"/>
  <c r="J28" i="2"/>
  <c r="J29" i="2"/>
  <c r="J30" i="2"/>
  <c r="J31" i="2"/>
  <c r="J32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D6" i="2" l="1"/>
  <c r="D5" i="2"/>
  <c r="F5" i="2" l="1"/>
  <c r="F6" i="2"/>
  <c r="I14" i="2" l="1"/>
  <c r="I20" i="2"/>
  <c r="I21" i="2"/>
  <c r="I38" i="2"/>
  <c r="H6" i="2" l="1"/>
  <c r="H5" i="2"/>
  <c r="J36" i="2" l="1"/>
  <c r="J24" i="2"/>
  <c r="J35" i="2"/>
  <c r="J34" i="2"/>
  <c r="J6" i="2"/>
  <c r="J5" i="2"/>
  <c r="I6" i="2"/>
  <c r="I10" i="2"/>
  <c r="I16" i="2"/>
  <c r="I19" i="2"/>
  <c r="I26" i="2"/>
  <c r="I30" i="2"/>
  <c r="I34" i="2"/>
  <c r="I37" i="2" l="1"/>
  <c r="I29" i="2"/>
  <c r="I25" i="2"/>
  <c r="I13" i="2"/>
  <c r="I9" i="2"/>
  <c r="I35" i="2"/>
  <c r="I31" i="2"/>
  <c r="I27" i="2"/>
  <c r="I22" i="2"/>
  <c r="I17" i="2"/>
  <c r="I11" i="2"/>
  <c r="I7" i="2"/>
  <c r="I36" i="2"/>
  <c r="I32" i="2"/>
  <c r="I28" i="2"/>
  <c r="I24" i="2"/>
  <c r="I18" i="2"/>
  <c r="I12" i="2"/>
  <c r="I8" i="2"/>
  <c r="I5" i="2"/>
</calcChain>
</file>

<file path=xl/sharedStrings.xml><?xml version="1.0" encoding="utf-8"?>
<sst xmlns="http://schemas.openxmlformats.org/spreadsheetml/2006/main" count="92" uniqueCount="83">
  <si>
    <t>Наименование показателя</t>
  </si>
  <si>
    <t>Код дохода по КД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</si>
  <si>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</si>
  <si>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</si>
  <si>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</si>
  <si>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</si>
  <si>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</si>
  <si>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</si>
  <si>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</si>
  <si>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</si>
  <si>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</si>
  <si>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</si>
  <si>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</si>
  <si>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</si>
  <si>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</si>
  <si>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</si>
  <si>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</si>
  <si>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</si>
  <si>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НАЛОГИ НА ИМУЩЕСТВО</t>
  </si>
  <si>
    <t>00010600000000000000</t>
  </si>
  <si>
    <t>Налог на имущество организаций</t>
  </si>
  <si>
    <t>00010602000020000110</t>
  </si>
  <si>
    <t>Транспортный налог</t>
  </si>
  <si>
    <t>00010604000020000110</t>
  </si>
  <si>
    <t>НАЛОГИ, СБОРЫ И РЕГУЛЯРНЫЕ ПЛАТЕЖИ ЗА ПОЛЬЗОВАНИЕ ПРИРОДНЫМИ РЕСУРСАМИ</t>
  </si>
  <si>
    <t>00010700000000000000</t>
  </si>
  <si>
    <t>ГОСУДАРСТВЕННАЯ ПОШЛИНА</t>
  </si>
  <si>
    <t>00010800000000000000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</si>
  <si>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</si>
  <si>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</si>
  <si>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</si>
  <si>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</si>
  <si>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</si>
  <si>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</si>
  <si>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</si>
  <si>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</si>
  <si>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</si>
  <si>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</si>
  <si>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</si>
  <si>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</si>
  <si>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</si>
  <si>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</si>
  <si>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</si>
  <si>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</si>
  <si>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</si>
  <si>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</si>
  <si>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Субсидии бюджетам бюджетной системы Российской Федерации (межбюджетные субсидии)</t>
  </si>
  <si>
    <t>00020220000000000150</t>
  </si>
  <si>
    <t>Субвенции бюджетам бюджетной системы Российской Федерации</t>
  </si>
  <si>
    <t>00020230000000000150</t>
  </si>
  <si>
    <t>Иные межбюджетные трансферты</t>
  </si>
  <si>
    <t>00020240000000000150</t>
  </si>
  <si>
    <t>БЕЗВОЗМЕЗДНЫЕ ПОСТУПЛЕНИЯ ОТ ГОСУДАРСТВЕННЫХ (МУНИЦИПАЛЬНЫХ) ОРГАНИЗАЦИЙ</t>
  </si>
  <si>
    <t>00020300000000000000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</si>
  <si>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</si>
  <si>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</si>
  <si>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</si>
  <si>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</si>
  <si>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-</t>
  </si>
  <si>
    <t>ДОХОДЫ  БЮДЖЕТА -  ВСЕГО</t>
  </si>
  <si>
    <t>Процент исполнения плана</t>
  </si>
  <si>
    <t>Налог на профессиональный доход</t>
  </si>
  <si>
    <t>00010506000010000110</t>
  </si>
  <si>
    <t>00010701000010000110</t>
  </si>
  <si>
    <t>00010704000010000110</t>
  </si>
  <si>
    <t>БЕЗВОЗМЕЗДНЫЕ ПОСТУПЛЕНИЯ ОТ НЕГОСУДАРСТВЕННЫХ ОРГАНИЗАЦИЙ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</si>
  <si>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</si>
  <si>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</si>
  <si>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00020400000000000000</t>
  </si>
  <si>
    <t>Исполнено на 1 июля 2025г в рублях</t>
  </si>
  <si>
    <t>Исполнено на                     1 июля 2025г                        в тыс. руб.</t>
  </si>
  <si>
    <t>00010507000010000110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</si>
  <si>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</si>
  <si>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Утвержденные бюджетные назначения на 2026 год в руб.</t>
  </si>
  <si>
    <t>Утвержденные бюджетные назначения на 2026 год, тыс.руб.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</si>
  <si>
    <t>Исполнено на 1 июля 2026г в рублях</t>
  </si>
  <si>
    <t>Исполнено на                     1 июля 2026г                        в тыс. руб.</t>
  </si>
  <si>
    <t>Динамика исполнения 2026г к 2025г в процентах</t>
  </si>
  <si>
    <t xml:space="preserve"> Сведения об исполнении областного бюджета по доходам   на 1 июля 2026 года   в сравнении с планом  и соответствующим периодом прошлого года                                                                                </t>
  </si>
  <si>
    <t>00010900000000000000</t>
  </si>
  <si>
    <t>ЗАДОЛЖЕННОСТЬ И ПЕРЕРАСЧЕТЫ ПО ОТМЕНЕННЫМ НАЛОГАМ, СБОРАМ И ИНЫМ ОБЯЗАТЕЛЬНЫМ ПЛАТЕЖАМ</t>
  </si>
  <si>
    <t>0002021000000000150</t>
  </si>
  <si>
    <t>Дотации бюджетам бюджетной системы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</si>
</sst>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"/>
  </numFmts>
  <fonts count="26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58">
    <xf numFmtId="0" fontId="0" fillId="0" borderId="0" xfId="0"/>
    <xf numFmtId="0" fontId="0" fillId="0" borderId="0" xfId="0" applyProtection="1">
      <protection locked="0"/>
    </xf>
    <xf numFmtId="0" fontId="6" fillId="0" borderId="1" xfId="11" applyNumberFormat="1" applyBorder="1" applyProtection="1">
      <alignment horizontal="left"/>
    </xf>
    <xf numFmtId="0" fontId="17" fillId="0" borderId="47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horizontal="center" vertical="center" wrapText="1"/>
    </xf>
    <xf numFmtId="49" fontId="6" fillId="0" borderId="1" xfId="30" applyNumberForma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19" fillId="0" borderId="1" xfId="11" applyNumberFormat="1" applyFont="1" applyBorder="1" applyAlignment="1" applyProtection="1">
      <alignment horizontal="center" wrapText="1"/>
    </xf>
    <xf numFmtId="0" fontId="20" fillId="0" borderId="0" xfId="0" applyFont="1" applyProtection="1">
      <protection locked="0"/>
    </xf>
    <xf numFmtId="49" fontId="20" fillId="0" borderId="46" xfId="0" applyNumberFormat="1" applyFont="1" applyFill="1" applyBorder="1" applyAlignment="1">
      <alignment horizontal="center" vertical="center" wrapText="1"/>
    </xf>
    <xf numFmtId="49" fontId="6" fillId="0" borderId="1" xfId="30" applyNumberFormat="1" applyFill="1" applyBorder="1" applyAlignment="1" applyProtection="1">
      <alignment vertical="center"/>
    </xf>
    <xf numFmtId="0" fontId="19" fillId="0" borderId="1" xfId="11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vertical="center"/>
      <protection locked="0"/>
    </xf>
    <xf numFmtId="0" fontId="18" fillId="0" borderId="46" xfId="0" applyFont="1" applyFill="1" applyBorder="1" applyAlignment="1">
      <alignment horizontal="left" vertical="center" wrapText="1" indent="1"/>
    </xf>
    <xf numFmtId="49" fontId="20" fillId="0" borderId="46" xfId="0" applyNumberFormat="1" applyFont="1" applyFill="1" applyBorder="1" applyAlignment="1">
      <alignment horizontal="left" vertical="center" wrapText="1" indent="1"/>
    </xf>
    <xf numFmtId="165" fontId="23" fillId="0" borderId="46" xfId="0" applyNumberFormat="1" applyFont="1" applyFill="1" applyBorder="1" applyAlignment="1" applyProtection="1">
      <alignment horizontal="center" vertical="center"/>
      <protection locked="0"/>
    </xf>
    <xf numFmtId="165" fontId="20" fillId="0" borderId="46" xfId="0" applyNumberFormat="1" applyFont="1" applyFill="1" applyBorder="1" applyAlignment="1" applyProtection="1">
      <alignment horizontal="center" vertical="center"/>
      <protection locked="0"/>
    </xf>
    <xf numFmtId="0" fontId="18" fillId="0" borderId="47" xfId="0" applyFont="1" applyFill="1" applyBorder="1" applyAlignment="1">
      <alignment horizontal="left" vertical="center" wrapText="1" indent="1"/>
    </xf>
    <xf numFmtId="0" fontId="17" fillId="0" borderId="46" xfId="0" applyFont="1" applyFill="1" applyBorder="1" applyAlignment="1">
      <alignment horizontal="center" vertical="center" wrapText="1"/>
    </xf>
    <xf numFmtId="0" fontId="20" fillId="0" borderId="46" xfId="0" applyFont="1" applyBorder="1" applyAlignment="1" applyProtection="1">
      <alignment horizontal="center" vertical="center" wrapText="1"/>
      <protection locked="0"/>
    </xf>
    <xf numFmtId="49" fontId="18" fillId="0" borderId="46" xfId="0" applyNumberFormat="1" applyFont="1" applyFill="1" applyBorder="1" applyAlignment="1">
      <alignment horizontal="center" vertical="center" wrapText="1"/>
    </xf>
    <xf numFmtId="49" fontId="12" fillId="0" borderId="46" xfId="0" applyNumberFormat="1" applyFont="1" applyFill="1" applyBorder="1" applyAlignment="1">
      <alignment horizontal="center" vertical="center" wrapText="1"/>
    </xf>
    <xf numFmtId="49" fontId="6" fillId="0" borderId="1" xfId="30" applyNumberFormat="1" applyFill="1" applyBorder="1" applyProtection="1"/>
    <xf numFmtId="0" fontId="19" fillId="0" borderId="1" xfId="11" applyNumberFormat="1" applyFont="1" applyFill="1" applyBorder="1" applyAlignment="1" applyProtection="1">
      <alignment horizontal="center" wrapText="1"/>
    </xf>
    <xf numFmtId="0" fontId="0" fillId="0" borderId="0" xfId="0" applyFill="1" applyProtection="1">
      <protection locked="0"/>
    </xf>
    <xf numFmtId="49" fontId="20" fillId="0" borderId="47" xfId="0" applyNumberFormat="1" applyFont="1" applyFill="1" applyBorder="1" applyAlignment="1">
      <alignment horizontal="center" vertical="center" wrapText="1"/>
    </xf>
    <xf numFmtId="165" fontId="21" fillId="0" borderId="46" xfId="40" applyNumberFormat="1" applyFont="1" applyFill="1" applyBorder="1" applyAlignment="1" applyProtection="1">
      <alignment horizontal="center" vertical="center" shrinkToFit="1"/>
    </xf>
    <xf numFmtId="165" fontId="12" fillId="0" borderId="46" xfId="40" applyNumberFormat="1" applyFont="1" applyFill="1" applyBorder="1" applyAlignment="1" applyProtection="1">
      <alignment horizontal="center" vertical="center" shrinkToFit="1"/>
    </xf>
    <xf numFmtId="165" fontId="18" fillId="0" borderId="48" xfId="40" applyNumberFormat="1" applyFont="1" applyFill="1" applyBorder="1" applyAlignment="1" applyProtection="1">
      <alignment horizontal="center" vertical="center" shrinkToFit="1"/>
    </xf>
    <xf numFmtId="165" fontId="18" fillId="0" borderId="49" xfId="40" applyNumberFormat="1" applyFont="1" applyFill="1" applyBorder="1" applyAlignment="1" applyProtection="1">
      <alignment horizontal="center" vertical="center" shrinkToFit="1"/>
    </xf>
    <xf numFmtId="4" fontId="12" fillId="0" borderId="46" xfId="0" applyNumberFormat="1" applyFont="1" applyFill="1" applyBorder="1" applyAlignment="1">
      <alignment horizontal="center" vertical="center"/>
    </xf>
    <xf numFmtId="4" fontId="21" fillId="0" borderId="46" xfId="0" applyNumberFormat="1" applyFont="1" applyFill="1" applyBorder="1" applyAlignment="1">
      <alignment horizontal="center" vertical="center"/>
    </xf>
    <xf numFmtId="165" fontId="21" fillId="0" borderId="48" xfId="40" applyNumberFormat="1" applyFont="1" applyFill="1" applyBorder="1" applyAlignment="1" applyProtection="1">
      <alignment horizontal="center" vertical="center" shrinkToFit="1"/>
    </xf>
    <xf numFmtId="165" fontId="21" fillId="0" borderId="49" xfId="40" applyNumberFormat="1" applyFont="1" applyFill="1" applyBorder="1" applyAlignment="1" applyProtection="1">
      <alignment horizontal="center" vertical="center" shrinkToFit="1"/>
    </xf>
    <xf numFmtId="4" fontId="24" fillId="0" borderId="16" xfId="0" applyNumberFormat="1" applyFont="1" applyFill="1" applyBorder="1" applyAlignment="1">
      <alignment horizontal="right" vertical="center"/>
    </xf>
    <xf numFmtId="4" fontId="25" fillId="0" borderId="16" xfId="0" applyNumberFormat="1" applyFont="1" applyFill="1" applyBorder="1" applyAlignment="1">
      <alignment horizontal="right" vertical="center"/>
    </xf>
    <xf numFmtId="0" fontId="18" fillId="0" borderId="47" xfId="0" applyFont="1" applyFill="1" applyBorder="1" applyAlignment="1">
      <alignment horizontal="center" vertical="center" wrapText="1"/>
    </xf>
    <xf numFmtId="4" fontId="12" fillId="0" borderId="47" xfId="0" applyNumberFormat="1" applyFont="1" applyFill="1" applyBorder="1" applyAlignment="1">
      <alignment horizontal="center" vertical="center"/>
    </xf>
    <xf numFmtId="165" fontId="18" fillId="0" borderId="51" xfId="40" applyNumberFormat="1" applyFont="1" applyFill="1" applyBorder="1" applyAlignment="1" applyProtection="1">
      <alignment horizontal="center" vertical="center" shrinkToFit="1"/>
    </xf>
    <xf numFmtId="4" fontId="24" fillId="0" borderId="24" xfId="0" applyNumberFormat="1" applyFont="1" applyFill="1" applyBorder="1" applyAlignment="1">
      <alignment horizontal="right" vertical="center"/>
    </xf>
    <xf numFmtId="165" fontId="12" fillId="0" borderId="47" xfId="40" applyNumberFormat="1" applyFont="1" applyFill="1" applyBorder="1" applyAlignment="1" applyProtection="1">
      <alignment horizontal="center" vertical="center" shrinkToFit="1"/>
    </xf>
    <xf numFmtId="165" fontId="18" fillId="0" borderId="52" xfId="40" applyNumberFormat="1" applyFont="1" applyFill="1" applyBorder="1" applyAlignment="1" applyProtection="1">
      <alignment horizontal="center" vertical="center" shrinkToFit="1"/>
    </xf>
    <xf numFmtId="165" fontId="20" fillId="0" borderId="47" xfId="0" applyNumberFormat="1" applyFont="1" applyFill="1" applyBorder="1" applyAlignment="1" applyProtection="1">
      <alignment horizontal="center" vertical="center"/>
      <protection locked="0"/>
    </xf>
    <xf numFmtId="165" fontId="18" fillId="0" borderId="46" xfId="40" applyNumberFormat="1" applyFont="1" applyFill="1" applyBorder="1" applyAlignment="1" applyProtection="1">
      <alignment horizontal="center" vertical="center" shrinkToFit="1"/>
    </xf>
    <xf numFmtId="4" fontId="24" fillId="0" borderId="46" xfId="0" applyNumberFormat="1" applyFont="1" applyFill="1" applyBorder="1" applyAlignment="1">
      <alignment horizontal="right" vertical="center"/>
    </xf>
    <xf numFmtId="0" fontId="18" fillId="0" borderId="53" xfId="0" applyFont="1" applyFill="1" applyBorder="1" applyAlignment="1">
      <alignment horizontal="left" vertical="center" wrapText="1" indent="1"/>
    </xf>
    <xf numFmtId="0" fontId="18" fillId="0" borderId="53" xfId="0" applyFont="1" applyFill="1" applyBorder="1" applyAlignment="1">
      <alignment horizontal="center" vertical="center" wrapText="1"/>
    </xf>
    <xf numFmtId="4" fontId="12" fillId="0" borderId="53" xfId="0" applyNumberFormat="1" applyFont="1" applyFill="1" applyBorder="1" applyAlignment="1">
      <alignment horizontal="center" vertical="center"/>
    </xf>
    <xf numFmtId="165" fontId="18" fillId="0" borderId="54" xfId="40" applyNumberFormat="1" applyFont="1" applyFill="1" applyBorder="1" applyAlignment="1" applyProtection="1">
      <alignment horizontal="center" vertical="center" shrinkToFit="1"/>
    </xf>
    <xf numFmtId="4" fontId="24" fillId="0" borderId="29" xfId="0" applyNumberFormat="1" applyFont="1" applyFill="1" applyBorder="1" applyAlignment="1">
      <alignment horizontal="right" vertical="center"/>
    </xf>
    <xf numFmtId="165" fontId="12" fillId="0" borderId="53" xfId="40" applyNumberFormat="1" applyFont="1" applyFill="1" applyBorder="1" applyAlignment="1" applyProtection="1">
      <alignment horizontal="center" vertical="center" shrinkToFit="1"/>
    </xf>
    <xf numFmtId="165" fontId="18" fillId="0" borderId="55" xfId="40" applyNumberFormat="1" applyFont="1" applyFill="1" applyBorder="1" applyAlignment="1" applyProtection="1">
      <alignment horizontal="center" vertical="center" shrinkToFit="1"/>
    </xf>
    <xf numFmtId="165" fontId="20" fillId="0" borderId="53" xfId="0" applyNumberFormat="1" applyFont="1" applyFill="1" applyBorder="1" applyAlignment="1" applyProtection="1">
      <alignment horizontal="center" vertical="center"/>
      <protection locked="0"/>
    </xf>
    <xf numFmtId="0" fontId="22" fillId="0" borderId="1" xfId="11" applyNumberFormat="1" applyFont="1" applyBorder="1" applyAlignment="1" applyProtection="1">
      <alignment horizontal="center" vertical="center" wrapText="1"/>
    </xf>
    <xf numFmtId="0" fontId="21" fillId="0" borderId="48" xfId="0" applyFont="1" applyFill="1" applyBorder="1" applyAlignment="1">
      <alignment horizontal="center" vertical="center" wrapText="1"/>
    </xf>
    <xf numFmtId="0" fontId="21" fillId="0" borderId="49" xfId="0" applyFont="1" applyFill="1" applyBorder="1" applyAlignment="1">
      <alignment horizontal="center" vertical="center" wrapText="1"/>
    </xf>
    <xf numFmtId="0" fontId="19" fillId="0" borderId="50" xfId="11" applyNumberFormat="1" applyFont="1" applyBorder="1" applyAlignment="1" applyProtection="1">
      <alignment horizontal="center" wrapText="1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15" sqref="M15"/>
    </sheetView>
  </sheetViews>
  <sheetFormatPr defaultColWidth="9.140625" defaultRowHeight="15" x14ac:dyDescent="0.25"/>
  <cols>
    <col min="1" max="1" width="50.7109375" style="1" customWidth="1"/>
    <col min="2" max="2" width="24.5703125" style="6" customWidth="1"/>
    <col min="3" max="3" width="19.140625" style="6" hidden="1" customWidth="1"/>
    <col min="4" max="4" width="17.28515625" style="6" customWidth="1"/>
    <col min="5" max="5" width="20.42578125" style="13" hidden="1" customWidth="1"/>
    <col min="6" max="6" width="20.28515625" style="25" customWidth="1"/>
    <col min="7" max="7" width="19.5703125" style="13" hidden="1" customWidth="1"/>
    <col min="8" max="8" width="16" style="1" customWidth="1"/>
    <col min="9" max="9" width="15" style="7" customWidth="1"/>
    <col min="10" max="10" width="13.140625" style="9" customWidth="1"/>
    <col min="11" max="16384" width="9.140625" style="1"/>
  </cols>
  <sheetData>
    <row r="1" spans="1:10" ht="4.5" customHeight="1" x14ac:dyDescent="0.25">
      <c r="A1" s="2"/>
      <c r="B1" s="5"/>
      <c r="C1" s="5"/>
      <c r="D1" s="5"/>
      <c r="E1" s="11"/>
      <c r="F1" s="23"/>
    </row>
    <row r="2" spans="1:10" ht="42.75" customHeight="1" x14ac:dyDescent="0.25">
      <c r="A2" s="54" t="s">
        <v>78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ht="15" customHeight="1" x14ac:dyDescent="0.3">
      <c r="A3" s="8"/>
      <c r="B3" s="8"/>
      <c r="C3" s="8"/>
      <c r="D3" s="8"/>
      <c r="E3" s="12"/>
      <c r="F3" s="24"/>
      <c r="G3" s="12"/>
      <c r="H3" s="8"/>
      <c r="I3" s="57"/>
      <c r="J3" s="57"/>
    </row>
    <row r="4" spans="1:10" ht="213.75" customHeight="1" x14ac:dyDescent="0.25">
      <c r="A4" s="3" t="s">
        <v>0</v>
      </c>
      <c r="B4" s="19" t="s">
        <v>1</v>
      </c>
      <c r="C4" s="19" t="s">
        <v>69</v>
      </c>
      <c r="D4" s="19" t="s">
        <v>70</v>
      </c>
      <c r="E4" s="26" t="s">
        <v>73</v>
      </c>
      <c r="F4" s="26" t="s">
        <v>74</v>
      </c>
      <c r="G4" s="3" t="s">
        <v>75</v>
      </c>
      <c r="H4" s="19" t="s">
        <v>76</v>
      </c>
      <c r="I4" s="19" t="s">
        <v>60</v>
      </c>
      <c r="J4" s="20" t="s">
        <v>77</v>
      </c>
    </row>
    <row r="5" spans="1:10" ht="21.75" customHeight="1" x14ac:dyDescent="0.25">
      <c r="A5" s="55" t="s">
        <v>59</v>
      </c>
      <c r="B5" s="56"/>
      <c r="C5" s="32">
        <v>51269303904.309998</v>
      </c>
      <c r="D5" s="33">
        <f>C5/1000</f>
        <v>51269303.904309995</v>
      </c>
      <c r="E5" s="36">
        <v>103626712091.46001</v>
      </c>
      <c r="F5" s="27">
        <f>E5/1000</f>
        <v>103626712.09146</v>
      </c>
      <c r="G5" s="36">
        <v>54590031331.5</v>
      </c>
      <c r="H5" s="34">
        <f>G5/1000</f>
        <v>54590031.331500001</v>
      </c>
      <c r="I5" s="16">
        <f>H5/F5%</f>
        <v>52.679497621539248</v>
      </c>
      <c r="J5" s="16">
        <f>H5/D5*100</f>
        <v>106.47702850303543</v>
      </c>
    </row>
    <row r="6" spans="1:10" ht="19.899999999999999" customHeight="1" x14ac:dyDescent="0.25">
      <c r="A6" s="14" t="s">
        <v>2</v>
      </c>
      <c r="B6" s="4" t="s">
        <v>3</v>
      </c>
      <c r="C6" s="31">
        <v>42024262864.07</v>
      </c>
      <c r="D6" s="29">
        <f>C6/1000</f>
        <v>42024262.864069998</v>
      </c>
      <c r="E6" s="35">
        <v>85540163440.690002</v>
      </c>
      <c r="F6" s="28">
        <f t="shared" ref="F6:F40" si="0">E6/1000</f>
        <v>85540163.440689996</v>
      </c>
      <c r="G6" s="35">
        <v>47472922364</v>
      </c>
      <c r="H6" s="30">
        <f t="shared" ref="H6:H40" si="1">G6/1000</f>
        <v>47472922.364</v>
      </c>
      <c r="I6" s="17">
        <f t="shared" ref="I6:I37" si="2">H6/F6%</f>
        <v>55.497815826498574</v>
      </c>
      <c r="J6" s="17">
        <f t="shared" ref="J6:J36" si="3">H6/D6*100</f>
        <v>112.96550880036615</v>
      </c>
    </row>
    <row r="7" spans="1:10" ht="19.899999999999999" customHeight="1" x14ac:dyDescent="0.25">
      <c r="A7" s="14" t="s">
        <v>4</v>
      </c>
      <c r="B7" s="4" t="s">
        <v>5</v>
      </c>
      <c r="C7" s="31">
        <v>24386128125.369999</v>
      </c>
      <c r="D7" s="29">
        <f t="shared" ref="D7:D40" si="4">C7/1000</f>
        <v>24386128.12537</v>
      </c>
      <c r="E7" s="35">
        <v>56275246449.690002</v>
      </c>
      <c r="F7" s="28">
        <f t="shared" si="0"/>
        <v>56275246.449689999</v>
      </c>
      <c r="G7" s="35">
        <v>28825346765.790001</v>
      </c>
      <c r="H7" s="30">
        <f t="shared" si="1"/>
        <v>28825346.765790001</v>
      </c>
      <c r="I7" s="17">
        <f t="shared" si="2"/>
        <v>51.22207113132739</v>
      </c>
      <c r="J7" s="17">
        <f t="shared" si="3"/>
        <v>118.20386827132955</v>
      </c>
    </row>
    <row r="8" spans="1:10" ht="19.899999999999999" customHeight="1" x14ac:dyDescent="0.25">
      <c r="A8" s="14" t="s">
        <v>6</v>
      </c>
      <c r="B8" s="4" t="s">
        <v>7</v>
      </c>
      <c r="C8" s="31">
        <v>12367882775.25</v>
      </c>
      <c r="D8" s="29">
        <f t="shared" si="4"/>
        <v>12367882.775250001</v>
      </c>
      <c r="E8" s="35">
        <v>26000000000</v>
      </c>
      <c r="F8" s="28">
        <f t="shared" si="0"/>
        <v>26000000</v>
      </c>
      <c r="G8" s="35">
        <v>12355379617.98</v>
      </c>
      <c r="H8" s="30">
        <f t="shared" si="1"/>
        <v>12355379.61798</v>
      </c>
      <c r="I8" s="17">
        <f t="shared" si="2"/>
        <v>47.520690838384617</v>
      </c>
      <c r="J8" s="17">
        <f t="shared" si="3"/>
        <v>99.898906243718429</v>
      </c>
    </row>
    <row r="9" spans="1:10" ht="19.899999999999999" customHeight="1" x14ac:dyDescent="0.25">
      <c r="A9" s="14" t="s">
        <v>8</v>
      </c>
      <c r="B9" s="4" t="s">
        <v>9</v>
      </c>
      <c r="C9" s="31">
        <v>12018245350.120001</v>
      </c>
      <c r="D9" s="29">
        <f t="shared" si="4"/>
        <v>12018245.350120001</v>
      </c>
      <c r="E9" s="35">
        <v>30275246449.689999</v>
      </c>
      <c r="F9" s="28">
        <f t="shared" si="0"/>
        <v>30275246.449689999</v>
      </c>
      <c r="G9" s="35">
        <v>16469967147.809999</v>
      </c>
      <c r="H9" s="30">
        <f t="shared" si="1"/>
        <v>16469967.147809999</v>
      </c>
      <c r="I9" s="17">
        <f t="shared" si="2"/>
        <v>54.400769867155425</v>
      </c>
      <c r="J9" s="17">
        <f t="shared" si="3"/>
        <v>137.04136226213379</v>
      </c>
    </row>
    <row r="10" spans="1:10" ht="47.45" customHeight="1" x14ac:dyDescent="0.25">
      <c r="A10" s="14" t="s">
        <v>10</v>
      </c>
      <c r="B10" s="4" t="s">
        <v>11</v>
      </c>
      <c r="C10" s="31">
        <v>5950360701.9499998</v>
      </c>
      <c r="D10" s="29">
        <f t="shared" si="4"/>
        <v>5950360.7019499997</v>
      </c>
      <c r="E10" s="35">
        <v>13904400000</v>
      </c>
      <c r="F10" s="28">
        <f t="shared" si="0"/>
        <v>13904400</v>
      </c>
      <c r="G10" s="35">
        <v>7104787616.1400003</v>
      </c>
      <c r="H10" s="30">
        <f t="shared" si="1"/>
        <v>7104787.6161400005</v>
      </c>
      <c r="I10" s="17">
        <f t="shared" si="2"/>
        <v>51.097405254020316</v>
      </c>
      <c r="J10" s="17">
        <f t="shared" si="3"/>
        <v>119.40095688336476</v>
      </c>
    </row>
    <row r="11" spans="1:10" ht="35.25" customHeight="1" x14ac:dyDescent="0.25">
      <c r="A11" s="14" t="s">
        <v>12</v>
      </c>
      <c r="B11" s="4" t="s">
        <v>13</v>
      </c>
      <c r="C11" s="31">
        <v>5950360701.9499998</v>
      </c>
      <c r="D11" s="29">
        <f t="shared" si="4"/>
        <v>5950360.7019499997</v>
      </c>
      <c r="E11" s="35">
        <v>13904400000</v>
      </c>
      <c r="F11" s="28">
        <f t="shared" si="0"/>
        <v>13904400</v>
      </c>
      <c r="G11" s="35">
        <v>7104787616.1400003</v>
      </c>
      <c r="H11" s="30">
        <f t="shared" si="1"/>
        <v>7104787.6161400005</v>
      </c>
      <c r="I11" s="17">
        <f t="shared" si="2"/>
        <v>51.097405254020316</v>
      </c>
      <c r="J11" s="17">
        <f t="shared" si="3"/>
        <v>119.40095688336476</v>
      </c>
    </row>
    <row r="12" spans="1:10" ht="22.9" customHeight="1" x14ac:dyDescent="0.25">
      <c r="A12" s="14" t="s">
        <v>14</v>
      </c>
      <c r="B12" s="4" t="s">
        <v>15</v>
      </c>
      <c r="C12" s="31">
        <v>2431650136.04</v>
      </c>
      <c r="D12" s="29">
        <f t="shared" si="4"/>
        <v>2431650.1360399998</v>
      </c>
      <c r="E12" s="35">
        <v>4673300000</v>
      </c>
      <c r="F12" s="28">
        <f t="shared" si="0"/>
        <v>4673300</v>
      </c>
      <c r="G12" s="35">
        <v>2763990017.4499998</v>
      </c>
      <c r="H12" s="30">
        <f t="shared" si="1"/>
        <v>2763990.0174499997</v>
      </c>
      <c r="I12" s="17">
        <f t="shared" si="2"/>
        <v>59.144288135792685</v>
      </c>
      <c r="J12" s="17">
        <f t="shared" si="3"/>
        <v>113.66725732803089</v>
      </c>
    </row>
    <row r="13" spans="1:10" ht="34.9" customHeight="1" x14ac:dyDescent="0.25">
      <c r="A13" s="14" t="s">
        <v>16</v>
      </c>
      <c r="B13" s="4" t="s">
        <v>17</v>
      </c>
      <c r="C13" s="31">
        <v>2251810445.23</v>
      </c>
      <c r="D13" s="29">
        <f t="shared" si="4"/>
        <v>2251810.4452300002</v>
      </c>
      <c r="E13" s="35">
        <v>4250000000</v>
      </c>
      <c r="F13" s="28">
        <f t="shared" si="0"/>
        <v>4250000</v>
      </c>
      <c r="G13" s="35">
        <v>2233529499.8600001</v>
      </c>
      <c r="H13" s="30">
        <f t="shared" si="1"/>
        <v>2233529.4998600003</v>
      </c>
      <c r="I13" s="17">
        <f t="shared" si="2"/>
        <v>52.553635290823536</v>
      </c>
      <c r="J13" s="17">
        <f t="shared" si="3"/>
        <v>99.188166774484756</v>
      </c>
    </row>
    <row r="14" spans="1:10" ht="25.5" customHeight="1" x14ac:dyDescent="0.25">
      <c r="A14" s="15" t="s">
        <v>61</v>
      </c>
      <c r="B14" s="10" t="s">
        <v>62</v>
      </c>
      <c r="C14" s="31">
        <v>178636970.25</v>
      </c>
      <c r="D14" s="29">
        <f t="shared" si="4"/>
        <v>178636.97025000001</v>
      </c>
      <c r="E14" s="35">
        <v>420000000</v>
      </c>
      <c r="F14" s="28">
        <f t="shared" si="0"/>
        <v>420000</v>
      </c>
      <c r="G14" s="35">
        <v>226828094.12</v>
      </c>
      <c r="H14" s="30">
        <f t="shared" si="1"/>
        <v>226828.09411999999</v>
      </c>
      <c r="I14" s="17">
        <f t="shared" ref="I14:I15" si="5">H14/F14%</f>
        <v>54.006689076190476</v>
      </c>
      <c r="J14" s="17">
        <f t="shared" si="3"/>
        <v>126.97712786023921</v>
      </c>
    </row>
    <row r="15" spans="1:10" ht="66.75" customHeight="1" x14ac:dyDescent="0.25">
      <c r="A15" s="15" t="s">
        <v>72</v>
      </c>
      <c r="B15" s="10" t="s">
        <v>71</v>
      </c>
      <c r="C15" s="31">
        <v>1202720.56</v>
      </c>
      <c r="D15" s="29">
        <f t="shared" si="4"/>
        <v>1202.72056</v>
      </c>
      <c r="E15" s="35">
        <v>3300000</v>
      </c>
      <c r="F15" s="28">
        <f t="shared" si="0"/>
        <v>3300</v>
      </c>
      <c r="G15" s="35">
        <v>303632423.47000003</v>
      </c>
      <c r="H15" s="30">
        <f t="shared" si="1"/>
        <v>303632.42347000004</v>
      </c>
      <c r="I15" s="17">
        <f t="shared" si="5"/>
        <v>9200.9825293939411</v>
      </c>
      <c r="J15" s="17">
        <f t="shared" si="3"/>
        <v>25245.467115819491</v>
      </c>
    </row>
    <row r="16" spans="1:10" ht="22.9" customHeight="1" x14ac:dyDescent="0.25">
      <c r="A16" s="14" t="s">
        <v>18</v>
      </c>
      <c r="B16" s="4" t="s">
        <v>19</v>
      </c>
      <c r="C16" s="31">
        <v>3405393854.3099999</v>
      </c>
      <c r="D16" s="29">
        <f t="shared" si="4"/>
        <v>3405393.8543099998</v>
      </c>
      <c r="E16" s="35">
        <v>8230000000</v>
      </c>
      <c r="F16" s="28">
        <f t="shared" si="0"/>
        <v>8230000</v>
      </c>
      <c r="G16" s="35">
        <v>3700945303.8200002</v>
      </c>
      <c r="H16" s="30">
        <f t="shared" si="1"/>
        <v>3700945.30382</v>
      </c>
      <c r="I16" s="17">
        <f t="shared" si="2"/>
        <v>44.968958734143378</v>
      </c>
      <c r="J16" s="17">
        <f t="shared" si="3"/>
        <v>108.6789212101249</v>
      </c>
    </row>
    <row r="17" spans="1:10" ht="22.9" customHeight="1" x14ac:dyDescent="0.25">
      <c r="A17" s="14" t="s">
        <v>20</v>
      </c>
      <c r="B17" s="4" t="s">
        <v>21</v>
      </c>
      <c r="C17" s="31">
        <v>3052260486.1799998</v>
      </c>
      <c r="D17" s="29">
        <f t="shared" si="4"/>
        <v>3052260.48618</v>
      </c>
      <c r="E17" s="35">
        <v>6550000000</v>
      </c>
      <c r="F17" s="28">
        <f t="shared" si="0"/>
        <v>6550000</v>
      </c>
      <c r="G17" s="35">
        <v>3375965243.2199998</v>
      </c>
      <c r="H17" s="30">
        <f t="shared" si="1"/>
        <v>3375965.2432199996</v>
      </c>
      <c r="I17" s="17">
        <f t="shared" si="2"/>
        <v>51.541454094961829</v>
      </c>
      <c r="J17" s="17">
        <f t="shared" si="3"/>
        <v>110.60541059669275</v>
      </c>
    </row>
    <row r="18" spans="1:10" ht="22.9" customHeight="1" x14ac:dyDescent="0.25">
      <c r="A18" s="14" t="s">
        <v>22</v>
      </c>
      <c r="B18" s="4" t="s">
        <v>23</v>
      </c>
      <c r="C18" s="31">
        <v>337020368.13</v>
      </c>
      <c r="D18" s="29">
        <f t="shared" si="4"/>
        <v>337020.36813000002</v>
      </c>
      <c r="E18" s="35">
        <v>1680000000</v>
      </c>
      <c r="F18" s="28">
        <f t="shared" si="0"/>
        <v>1680000</v>
      </c>
      <c r="G18" s="35">
        <v>324980060.60000002</v>
      </c>
      <c r="H18" s="30">
        <f t="shared" si="1"/>
        <v>324980.06060000003</v>
      </c>
      <c r="I18" s="17">
        <f t="shared" si="2"/>
        <v>19.344051226190476</v>
      </c>
      <c r="J18" s="17">
        <f t="shared" si="3"/>
        <v>96.427424372951947</v>
      </c>
    </row>
    <row r="19" spans="1:10" ht="46.5" customHeight="1" x14ac:dyDescent="0.25">
      <c r="A19" s="18" t="s">
        <v>24</v>
      </c>
      <c r="B19" s="4" t="s">
        <v>25</v>
      </c>
      <c r="C19" s="31">
        <v>55022468.090000004</v>
      </c>
      <c r="D19" s="29">
        <f t="shared" si="4"/>
        <v>55022.468090000002</v>
      </c>
      <c r="E19" s="35">
        <v>138597700</v>
      </c>
      <c r="F19" s="28">
        <f t="shared" si="0"/>
        <v>138597.70000000001</v>
      </c>
      <c r="G19" s="35">
        <v>62697181.670000002</v>
      </c>
      <c r="H19" s="30">
        <f t="shared" si="1"/>
        <v>62697.181670000005</v>
      </c>
      <c r="I19" s="17">
        <f t="shared" si="2"/>
        <v>45.236812494002429</v>
      </c>
      <c r="J19" s="17">
        <f t="shared" si="3"/>
        <v>113.94832664984513</v>
      </c>
    </row>
    <row r="20" spans="1:10" ht="24" customHeight="1" x14ac:dyDescent="0.25">
      <c r="A20" s="14" t="s">
        <v>66</v>
      </c>
      <c r="B20" s="10" t="s">
        <v>63</v>
      </c>
      <c r="C20" s="31">
        <v>54979453.090000004</v>
      </c>
      <c r="D20" s="29">
        <f t="shared" si="4"/>
        <v>54979.453090000003</v>
      </c>
      <c r="E20" s="35">
        <v>138342700</v>
      </c>
      <c r="F20" s="28">
        <f t="shared" si="0"/>
        <v>138342.70000000001</v>
      </c>
      <c r="G20" s="35">
        <v>62639481.68</v>
      </c>
      <c r="H20" s="30">
        <f t="shared" si="1"/>
        <v>62639.481679999997</v>
      </c>
      <c r="I20" s="17">
        <f t="shared" ref="I20:I21" si="6">H20/F20%</f>
        <v>45.2784871771333</v>
      </c>
      <c r="J20" s="17">
        <f t="shared" si="3"/>
        <v>113.93252962604178</v>
      </c>
    </row>
    <row r="21" spans="1:10" ht="48.75" customHeight="1" x14ac:dyDescent="0.25">
      <c r="A21" s="18" t="s">
        <v>67</v>
      </c>
      <c r="B21" s="26" t="s">
        <v>64</v>
      </c>
      <c r="C21" s="38">
        <v>43015</v>
      </c>
      <c r="D21" s="39">
        <f t="shared" si="4"/>
        <v>43.015000000000001</v>
      </c>
      <c r="E21" s="40">
        <v>255000</v>
      </c>
      <c r="F21" s="41">
        <f t="shared" si="0"/>
        <v>255</v>
      </c>
      <c r="G21" s="40">
        <v>57699.99</v>
      </c>
      <c r="H21" s="42">
        <f t="shared" si="1"/>
        <v>57.69999</v>
      </c>
      <c r="I21" s="43">
        <f t="shared" si="6"/>
        <v>22.627447058823531</v>
      </c>
      <c r="J21" s="43">
        <f t="shared" si="3"/>
        <v>134.13923050098802</v>
      </c>
    </row>
    <row r="22" spans="1:10" ht="22.15" customHeight="1" x14ac:dyDescent="0.25">
      <c r="A22" s="14" t="s">
        <v>26</v>
      </c>
      <c r="B22" s="4" t="s">
        <v>27</v>
      </c>
      <c r="C22" s="31">
        <v>88609221.569999993</v>
      </c>
      <c r="D22" s="44">
        <f t="shared" si="4"/>
        <v>88609.221569999994</v>
      </c>
      <c r="E22" s="45">
        <v>205000000</v>
      </c>
      <c r="F22" s="28">
        <f t="shared" si="0"/>
        <v>205000</v>
      </c>
      <c r="G22" s="45">
        <v>166038410.18000001</v>
      </c>
      <c r="H22" s="44">
        <f t="shared" si="1"/>
        <v>166038.41018000001</v>
      </c>
      <c r="I22" s="17">
        <f t="shared" si="2"/>
        <v>80.99434642926829</v>
      </c>
      <c r="J22" s="17">
        <f t="shared" si="3"/>
        <v>187.38276585449077</v>
      </c>
    </row>
    <row r="23" spans="1:10" ht="51" customHeight="1" x14ac:dyDescent="0.25">
      <c r="A23" s="15" t="s">
        <v>80</v>
      </c>
      <c r="B23" s="10" t="s">
        <v>79</v>
      </c>
      <c r="C23" s="31">
        <v>0</v>
      </c>
      <c r="D23" s="44">
        <f t="shared" si="4"/>
        <v>0</v>
      </c>
      <c r="E23" s="45">
        <v>0</v>
      </c>
      <c r="F23" s="28">
        <f t="shared" si="0"/>
        <v>0</v>
      </c>
      <c r="G23" s="45">
        <v>10154000</v>
      </c>
      <c r="H23" s="44">
        <f t="shared" si="1"/>
        <v>10154</v>
      </c>
      <c r="I23" s="17" t="s">
        <v>58</v>
      </c>
      <c r="J23" s="17" t="s">
        <v>58</v>
      </c>
    </row>
    <row r="24" spans="1:10" ht="48.75" customHeight="1" x14ac:dyDescent="0.25">
      <c r="A24" s="14" t="s">
        <v>28</v>
      </c>
      <c r="B24" s="4" t="s">
        <v>29</v>
      </c>
      <c r="C24" s="31">
        <v>4921363499.6099997</v>
      </c>
      <c r="D24" s="44">
        <f t="shared" si="4"/>
        <v>4921363.4996099994</v>
      </c>
      <c r="E24" s="45">
        <v>1371927070</v>
      </c>
      <c r="F24" s="28">
        <f t="shared" si="0"/>
        <v>1371927.07</v>
      </c>
      <c r="G24" s="45">
        <v>3654988303.8899999</v>
      </c>
      <c r="H24" s="44">
        <f t="shared" si="1"/>
        <v>3654988.3038900001</v>
      </c>
      <c r="I24" s="17">
        <f t="shared" si="2"/>
        <v>266.41272585211107</v>
      </c>
      <c r="J24" s="17">
        <f t="shared" si="3"/>
        <v>74.267798023447057</v>
      </c>
    </row>
    <row r="25" spans="1:10" ht="36" customHeight="1" x14ac:dyDescent="0.25">
      <c r="A25" s="46" t="s">
        <v>30</v>
      </c>
      <c r="B25" s="47" t="s">
        <v>31</v>
      </c>
      <c r="C25" s="48">
        <v>2261411.17</v>
      </c>
      <c r="D25" s="49">
        <f t="shared" si="4"/>
        <v>2261.4111699999999</v>
      </c>
      <c r="E25" s="50">
        <v>3546700</v>
      </c>
      <c r="F25" s="51">
        <f t="shared" si="0"/>
        <v>3546.7</v>
      </c>
      <c r="G25" s="50">
        <v>2634784.0699999998</v>
      </c>
      <c r="H25" s="52">
        <f t="shared" si="1"/>
        <v>2634.7840699999997</v>
      </c>
      <c r="I25" s="53">
        <f t="shared" si="2"/>
        <v>74.288326331519428</v>
      </c>
      <c r="J25" s="53">
        <f t="shared" si="3"/>
        <v>116.51061536058478</v>
      </c>
    </row>
    <row r="26" spans="1:10" ht="36" customHeight="1" x14ac:dyDescent="0.25">
      <c r="A26" s="14" t="s">
        <v>32</v>
      </c>
      <c r="B26" s="4" t="s">
        <v>33</v>
      </c>
      <c r="C26" s="31">
        <v>53730974.960000001</v>
      </c>
      <c r="D26" s="29">
        <f t="shared" si="4"/>
        <v>53730.97496</v>
      </c>
      <c r="E26" s="35">
        <v>115057895</v>
      </c>
      <c r="F26" s="28">
        <f t="shared" si="0"/>
        <v>115057.895</v>
      </c>
      <c r="G26" s="35">
        <v>200871682.18000001</v>
      </c>
      <c r="H26" s="30">
        <f t="shared" si="1"/>
        <v>200871.68218</v>
      </c>
      <c r="I26" s="17">
        <f t="shared" si="2"/>
        <v>174.58313675910722</v>
      </c>
      <c r="J26" s="17">
        <f t="shared" si="3"/>
        <v>373.84708230129615</v>
      </c>
    </row>
    <row r="27" spans="1:10" ht="36" customHeight="1" x14ac:dyDescent="0.25">
      <c r="A27" s="14" t="s">
        <v>34</v>
      </c>
      <c r="B27" s="4" t="s">
        <v>35</v>
      </c>
      <c r="C27" s="31">
        <v>26411927.190000001</v>
      </c>
      <c r="D27" s="29">
        <f t="shared" si="4"/>
        <v>26411.927190000002</v>
      </c>
      <c r="E27" s="35">
        <v>24396000</v>
      </c>
      <c r="F27" s="28">
        <f t="shared" si="0"/>
        <v>24396</v>
      </c>
      <c r="G27" s="35">
        <v>310837871.94</v>
      </c>
      <c r="H27" s="30">
        <f t="shared" si="1"/>
        <v>310837.87193999998</v>
      </c>
      <c r="I27" s="17">
        <f t="shared" si="2"/>
        <v>1274.1345791933102</v>
      </c>
      <c r="J27" s="17">
        <f t="shared" si="3"/>
        <v>1176.8844798939488</v>
      </c>
    </row>
    <row r="28" spans="1:10" ht="22.15" customHeight="1" x14ac:dyDescent="0.25">
      <c r="A28" s="18" t="s">
        <v>36</v>
      </c>
      <c r="B28" s="37" t="s">
        <v>37</v>
      </c>
      <c r="C28" s="38">
        <v>6002977.9800000004</v>
      </c>
      <c r="D28" s="39">
        <f t="shared" si="4"/>
        <v>6002.9779800000006</v>
      </c>
      <c r="E28" s="40">
        <v>8800000</v>
      </c>
      <c r="F28" s="41">
        <f t="shared" si="0"/>
        <v>8800</v>
      </c>
      <c r="G28" s="40">
        <v>7665974.4800000004</v>
      </c>
      <c r="H28" s="42">
        <f t="shared" si="1"/>
        <v>7665.9744800000008</v>
      </c>
      <c r="I28" s="43">
        <f t="shared" si="2"/>
        <v>87.113346363636367</v>
      </c>
      <c r="J28" s="17">
        <f t="shared" si="3"/>
        <v>127.70285857353754</v>
      </c>
    </row>
    <row r="29" spans="1:10" ht="22.15" customHeight="1" x14ac:dyDescent="0.25">
      <c r="A29" s="14" t="s">
        <v>38</v>
      </c>
      <c r="B29" s="4" t="s">
        <v>39</v>
      </c>
      <c r="C29" s="31">
        <v>696580551.72000003</v>
      </c>
      <c r="D29" s="44">
        <f t="shared" si="4"/>
        <v>696580.55171999999</v>
      </c>
      <c r="E29" s="45">
        <v>570540526</v>
      </c>
      <c r="F29" s="28">
        <f t="shared" si="0"/>
        <v>570540.52599999995</v>
      </c>
      <c r="G29" s="45">
        <v>661228745.00999999</v>
      </c>
      <c r="H29" s="44">
        <f t="shared" si="1"/>
        <v>661228.74500999996</v>
      </c>
      <c r="I29" s="17">
        <f t="shared" si="2"/>
        <v>115.89514063896664</v>
      </c>
      <c r="J29" s="17">
        <f t="shared" si="3"/>
        <v>94.924950657506997</v>
      </c>
    </row>
    <row r="30" spans="1:10" ht="22.15" customHeight="1" x14ac:dyDescent="0.25">
      <c r="A30" s="14" t="s">
        <v>40</v>
      </c>
      <c r="B30" s="4" t="s">
        <v>41</v>
      </c>
      <c r="C30" s="31">
        <v>747014.11</v>
      </c>
      <c r="D30" s="44">
        <f t="shared" si="4"/>
        <v>747.01410999999996</v>
      </c>
      <c r="E30" s="45">
        <v>19351100</v>
      </c>
      <c r="F30" s="28">
        <f t="shared" si="0"/>
        <v>19351.099999999999</v>
      </c>
      <c r="G30" s="45">
        <v>735707.38</v>
      </c>
      <c r="H30" s="44">
        <f t="shared" si="1"/>
        <v>735.70738000000006</v>
      </c>
      <c r="I30" s="17">
        <f t="shared" si="2"/>
        <v>3.8018891949294877</v>
      </c>
      <c r="J30" s="17">
        <f t="shared" si="3"/>
        <v>98.486410116135573</v>
      </c>
    </row>
    <row r="31" spans="1:10" ht="22.15" customHeight="1" x14ac:dyDescent="0.25">
      <c r="A31" s="14" t="s">
        <v>42</v>
      </c>
      <c r="B31" s="4" t="s">
        <v>43</v>
      </c>
      <c r="C31" s="31">
        <v>9245041040.2399998</v>
      </c>
      <c r="D31" s="44">
        <f t="shared" si="4"/>
        <v>9245041.0402399991</v>
      </c>
      <c r="E31" s="45">
        <v>18086548650.77</v>
      </c>
      <c r="F31" s="28">
        <f t="shared" si="0"/>
        <v>18086548.650770001</v>
      </c>
      <c r="G31" s="45">
        <v>7117108967.5</v>
      </c>
      <c r="H31" s="44">
        <f t="shared" si="1"/>
        <v>7117108.9675000003</v>
      </c>
      <c r="I31" s="17">
        <f t="shared" si="2"/>
        <v>39.350287912431554</v>
      </c>
      <c r="J31" s="17">
        <f t="shared" si="3"/>
        <v>76.982989437494609</v>
      </c>
    </row>
    <row r="32" spans="1:10" ht="49.9" customHeight="1" x14ac:dyDescent="0.25">
      <c r="A32" s="14" t="s">
        <v>44</v>
      </c>
      <c r="B32" s="4" t="s">
        <v>45</v>
      </c>
      <c r="C32" s="31">
        <v>8246024912.1899996</v>
      </c>
      <c r="D32" s="44">
        <f t="shared" si="4"/>
        <v>8246024.9121899996</v>
      </c>
      <c r="E32" s="45">
        <v>17868674560</v>
      </c>
      <c r="F32" s="28">
        <f t="shared" si="0"/>
        <v>17868674.559999999</v>
      </c>
      <c r="G32" s="45">
        <v>6855842692.4300003</v>
      </c>
      <c r="H32" s="44">
        <f t="shared" si="1"/>
        <v>6855842.6924300008</v>
      </c>
      <c r="I32" s="17">
        <f t="shared" si="2"/>
        <v>38.36794200604659</v>
      </c>
      <c r="J32" s="17">
        <f t="shared" si="3"/>
        <v>83.141183363332928</v>
      </c>
    </row>
    <row r="33" spans="1:10" ht="40.5" customHeight="1" x14ac:dyDescent="0.25">
      <c r="A33" s="14" t="s">
        <v>82</v>
      </c>
      <c r="B33" s="22" t="s">
        <v>81</v>
      </c>
      <c r="C33" s="31">
        <v>0</v>
      </c>
      <c r="D33" s="44">
        <f t="shared" si="4"/>
        <v>0</v>
      </c>
      <c r="E33" s="45">
        <v>0</v>
      </c>
      <c r="F33" s="28">
        <f t="shared" si="0"/>
        <v>0</v>
      </c>
      <c r="G33" s="45">
        <v>164326600</v>
      </c>
      <c r="H33" s="44">
        <f t="shared" si="1"/>
        <v>164326.6</v>
      </c>
      <c r="I33" s="17" t="s">
        <v>58</v>
      </c>
      <c r="J33" s="17" t="s">
        <v>58</v>
      </c>
    </row>
    <row r="34" spans="1:10" ht="34.9" customHeight="1" x14ac:dyDescent="0.25">
      <c r="A34" s="14" t="s">
        <v>46</v>
      </c>
      <c r="B34" s="4" t="s">
        <v>47</v>
      </c>
      <c r="C34" s="31">
        <v>6346455805.5699997</v>
      </c>
      <c r="D34" s="44">
        <f t="shared" si="4"/>
        <v>6346455.8055699999</v>
      </c>
      <c r="E34" s="45">
        <v>14270898400</v>
      </c>
      <c r="F34" s="28">
        <f t="shared" si="0"/>
        <v>14270898.4</v>
      </c>
      <c r="G34" s="45">
        <v>4609685338.1599998</v>
      </c>
      <c r="H34" s="44">
        <f t="shared" si="1"/>
        <v>4609685.3381599998</v>
      </c>
      <c r="I34" s="17">
        <f t="shared" si="2"/>
        <v>32.301297430300536</v>
      </c>
      <c r="J34" s="17">
        <f t="shared" si="3"/>
        <v>72.634009900680084</v>
      </c>
    </row>
    <row r="35" spans="1:10" ht="34.9" customHeight="1" x14ac:dyDescent="0.25">
      <c r="A35" s="14" t="s">
        <v>48</v>
      </c>
      <c r="B35" s="4" t="s">
        <v>49</v>
      </c>
      <c r="C35" s="31">
        <v>1254192103.01</v>
      </c>
      <c r="D35" s="44">
        <f t="shared" si="4"/>
        <v>1254192.10301</v>
      </c>
      <c r="E35" s="45">
        <v>2481040300</v>
      </c>
      <c r="F35" s="28">
        <f t="shared" si="0"/>
        <v>2481040.2999999998</v>
      </c>
      <c r="G35" s="45">
        <v>1474443748.8900001</v>
      </c>
      <c r="H35" s="44">
        <f t="shared" si="1"/>
        <v>1474443.7488900002</v>
      </c>
      <c r="I35" s="17">
        <f t="shared" si="2"/>
        <v>59.428448175146542</v>
      </c>
      <c r="J35" s="17">
        <f t="shared" si="3"/>
        <v>117.56123685928233</v>
      </c>
    </row>
    <row r="36" spans="1:10" ht="25.15" customHeight="1" x14ac:dyDescent="0.25">
      <c r="A36" s="14" t="s">
        <v>50</v>
      </c>
      <c r="B36" s="4" t="s">
        <v>51</v>
      </c>
      <c r="C36" s="31">
        <v>645377003.61000001</v>
      </c>
      <c r="D36" s="44">
        <f t="shared" si="4"/>
        <v>645377.00361000001</v>
      </c>
      <c r="E36" s="45">
        <v>1116735860</v>
      </c>
      <c r="F36" s="28">
        <f t="shared" si="0"/>
        <v>1116735.8600000001</v>
      </c>
      <c r="G36" s="45">
        <v>607387005.38</v>
      </c>
      <c r="H36" s="44">
        <f t="shared" si="1"/>
        <v>607387.00537999999</v>
      </c>
      <c r="I36" s="17">
        <f t="shared" si="2"/>
        <v>54.389495952964197</v>
      </c>
      <c r="J36" s="17">
        <f t="shared" si="3"/>
        <v>94.113518452393237</v>
      </c>
    </row>
    <row r="37" spans="1:10" ht="50.25" customHeight="1" x14ac:dyDescent="0.25">
      <c r="A37" s="14" t="s">
        <v>52</v>
      </c>
      <c r="B37" s="4" t="s">
        <v>53</v>
      </c>
      <c r="C37" s="31">
        <v>-1315235.3899999999</v>
      </c>
      <c r="D37" s="44">
        <f t="shared" si="4"/>
        <v>-1315.2353899999998</v>
      </c>
      <c r="E37" s="45">
        <v>207874090.77000001</v>
      </c>
      <c r="F37" s="28">
        <f t="shared" si="0"/>
        <v>207874.09077000001</v>
      </c>
      <c r="G37" s="45">
        <v>122815909.98</v>
      </c>
      <c r="H37" s="44">
        <f t="shared" si="1"/>
        <v>122815.90998000001</v>
      </c>
      <c r="I37" s="17">
        <f t="shared" si="2"/>
        <v>59.081874766147891</v>
      </c>
      <c r="J37" s="17" t="s">
        <v>58</v>
      </c>
    </row>
    <row r="38" spans="1:10" ht="37.5" customHeight="1" x14ac:dyDescent="0.25">
      <c r="A38" s="14" t="s">
        <v>65</v>
      </c>
      <c r="B38" s="21" t="s">
        <v>68</v>
      </c>
      <c r="C38" s="31">
        <v>-559309.09</v>
      </c>
      <c r="D38" s="44">
        <f t="shared" si="4"/>
        <v>-559.30908999999997</v>
      </c>
      <c r="E38" s="45">
        <v>10000000</v>
      </c>
      <c r="F38" s="28">
        <f t="shared" si="0"/>
        <v>10000</v>
      </c>
      <c r="G38" s="45">
        <v>-29680.73</v>
      </c>
      <c r="H38" s="44">
        <f t="shared" si="1"/>
        <v>-29.680730000000001</v>
      </c>
      <c r="I38" s="17">
        <f t="shared" ref="I38" si="7">H38/F38%</f>
        <v>-0.2968073</v>
      </c>
      <c r="J38" s="17" t="s">
        <v>58</v>
      </c>
    </row>
    <row r="39" spans="1:10" ht="84" customHeight="1" x14ac:dyDescent="0.25">
      <c r="A39" s="14" t="s">
        <v>54</v>
      </c>
      <c r="B39" s="4" t="s">
        <v>55</v>
      </c>
      <c r="C39" s="31">
        <v>1044224207.55</v>
      </c>
      <c r="D39" s="44">
        <f t="shared" si="4"/>
        <v>1044224.2075499999</v>
      </c>
      <c r="E39" s="45">
        <v>0</v>
      </c>
      <c r="F39" s="28">
        <f t="shared" si="0"/>
        <v>0</v>
      </c>
      <c r="G39" s="45">
        <v>215096222.72</v>
      </c>
      <c r="H39" s="44">
        <f t="shared" si="1"/>
        <v>215096.22271999999</v>
      </c>
      <c r="I39" s="17" t="s">
        <v>58</v>
      </c>
      <c r="J39" s="17" t="s">
        <v>58</v>
      </c>
    </row>
    <row r="40" spans="1:10" ht="67.5" customHeight="1" x14ac:dyDescent="0.25">
      <c r="A40" s="14" t="s">
        <v>56</v>
      </c>
      <c r="B40" s="4" t="s">
        <v>57</v>
      </c>
      <c r="C40" s="31">
        <v>-43343535.020000003</v>
      </c>
      <c r="D40" s="44">
        <f t="shared" si="4"/>
        <v>-43343.535020000003</v>
      </c>
      <c r="E40" s="45">
        <v>0</v>
      </c>
      <c r="F40" s="28">
        <f t="shared" si="0"/>
        <v>0</v>
      </c>
      <c r="G40" s="45">
        <v>-76616176.900000006</v>
      </c>
      <c r="H40" s="44">
        <f t="shared" si="1"/>
        <v>-76616.176900000006</v>
      </c>
      <c r="I40" s="17" t="s">
        <v>58</v>
      </c>
      <c r="J40" s="17" t="s">
        <v>58</v>
      </c>
    </row>
  </sheetData>
  <mergeCells count="3">
    <mergeCell ref="A2:J2"/>
    <mergeCell ref="A5:B5"/>
    <mergeCell ref="I3:J3"/>
  </mergeCells>
  <pageMargins left="0.51" right="0.21" top="0.53" bottom="0.51" header="0.27559055118110237" footer="0.16"/>
  <pageSetup paperSize="9" scale="60" fitToWidth="2" fitToHeight="0" orientation="portrait" horizontalDpi="300" verticalDpi="300" r:id="rId1"/>
  <headerFooter>
    <oddFooter>&amp;R&amp;P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2C83F2A-572D-4641-9343-A6455DCE83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</vt:lpstr>
      <vt:lpstr>Доходы!Заголовки_для_печати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u1533</cp:lastModifiedBy>
  <cp:lastPrinted>2026-08-17T07:30:02Z</cp:lastPrinted>
  <dcterms:created xsi:type="dcterms:W3CDTF">2020-07-22T06:46:39Z</dcterms:created>
  <dcterms:modified xsi:type="dcterms:W3CDTF">2026-08-17T07:30:07Z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