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6\2 кв\"/>
    </mc:Choice>
  </mc:AlternateContent>
  <bookViews>
    <workbookView xWindow="0" yWindow="0" windowWidth="28800" windowHeight="12000"/>
  </bookViews>
  <sheets>
    <sheet name="Лист 1" sheetId="1" r:id="rId1"/>
  </sheets>
  <definedNames>
    <definedName name="_xlnm.Print_Titles" localSheetId="0">'Лист 1'!$3:$3</definedName>
  </definedNames>
  <calcPr calcId="162913"/>
</workbook>
</file>

<file path=xl/calcChain.xml><?xml version="1.0" encoding="utf-8"?>
<calcChain xmlns="http://schemas.openxmlformats.org/spreadsheetml/2006/main">
  <c r="J18" i="1" l="1"/>
  <c r="I18" i="1"/>
  <c r="I14" i="1"/>
  <c r="J11" i="1"/>
  <c r="J4" i="1"/>
  <c r="H45" i="1" l="1"/>
  <c r="F45" i="1"/>
  <c r="D45" i="1"/>
  <c r="H28" i="1"/>
  <c r="F28" i="1"/>
  <c r="D28" i="1"/>
  <c r="H4" i="1"/>
  <c r="F4" i="1"/>
  <c r="H18" i="1" l="1"/>
  <c r="F18" i="1"/>
  <c r="D18" i="1"/>
  <c r="F11" i="1"/>
  <c r="H11" i="1"/>
  <c r="D11" i="1"/>
  <c r="I11" i="1" l="1"/>
  <c r="H5" i="1"/>
  <c r="H6" i="1"/>
  <c r="H7" i="1"/>
  <c r="H8" i="1"/>
  <c r="H9" i="1"/>
  <c r="H10" i="1"/>
  <c r="H12" i="1"/>
  <c r="H13" i="1"/>
  <c r="H14" i="1"/>
  <c r="H15" i="1"/>
  <c r="H16" i="1"/>
  <c r="H17" i="1"/>
  <c r="H19" i="1"/>
  <c r="H20" i="1"/>
  <c r="H21" i="1"/>
  <c r="H22" i="1"/>
  <c r="H23" i="1"/>
  <c r="H24" i="1"/>
  <c r="H25" i="1"/>
  <c r="H26" i="1"/>
  <c r="H27" i="1"/>
  <c r="H29" i="1"/>
  <c r="J29" i="1" s="1"/>
  <c r="H30" i="1"/>
  <c r="H31" i="1"/>
  <c r="H32" i="1"/>
  <c r="H33" i="1"/>
  <c r="H34" i="1"/>
  <c r="H35" i="1"/>
  <c r="H36" i="1"/>
  <c r="H37" i="1"/>
  <c r="H38" i="1"/>
  <c r="H39" i="1"/>
  <c r="H40" i="1"/>
  <c r="H41" i="1"/>
  <c r="J41" i="1" s="1"/>
  <c r="H42" i="1"/>
  <c r="H43" i="1"/>
  <c r="H44" i="1"/>
  <c r="H46" i="1"/>
  <c r="H47" i="1"/>
  <c r="F5" i="1"/>
  <c r="F6" i="1"/>
  <c r="F7" i="1"/>
  <c r="F8" i="1"/>
  <c r="F9" i="1"/>
  <c r="F10" i="1"/>
  <c r="F12" i="1"/>
  <c r="F13" i="1"/>
  <c r="F14" i="1"/>
  <c r="F15" i="1"/>
  <c r="F16" i="1"/>
  <c r="F17" i="1"/>
  <c r="F19" i="1"/>
  <c r="F20" i="1"/>
  <c r="F21" i="1"/>
  <c r="F22" i="1"/>
  <c r="F23" i="1"/>
  <c r="F24" i="1"/>
  <c r="F25" i="1"/>
  <c r="F26" i="1"/>
  <c r="F27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6" i="1"/>
  <c r="F47" i="1"/>
  <c r="D47" i="1"/>
  <c r="D46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7" i="1"/>
  <c r="D26" i="1"/>
  <c r="D25" i="1"/>
  <c r="D24" i="1"/>
  <c r="J24" i="1" s="1"/>
  <c r="D23" i="1"/>
  <c r="J23" i="1" s="1"/>
  <c r="D22" i="1"/>
  <c r="D21" i="1"/>
  <c r="D20" i="1"/>
  <c r="D19" i="1"/>
  <c r="D17" i="1"/>
  <c r="D16" i="1"/>
  <c r="D15" i="1"/>
  <c r="D14" i="1"/>
  <c r="D13" i="1"/>
  <c r="D12" i="1"/>
  <c r="D10" i="1"/>
  <c r="J10" i="1" s="1"/>
  <c r="D9" i="1"/>
  <c r="D8" i="1"/>
  <c r="D7" i="1"/>
  <c r="D6" i="1"/>
  <c r="D5" i="1"/>
  <c r="D4" i="1"/>
  <c r="J12" i="1" l="1"/>
  <c r="J35" i="1"/>
  <c r="I36" i="1"/>
  <c r="I23" i="1"/>
  <c r="I10" i="1"/>
  <c r="I35" i="1"/>
  <c r="J36" i="1"/>
  <c r="J33" i="1"/>
  <c r="J8" i="1"/>
  <c r="J22" i="1"/>
  <c r="J47" i="1"/>
  <c r="J39" i="1"/>
  <c r="J15" i="1"/>
  <c r="J27" i="1"/>
  <c r="J40" i="1"/>
  <c r="J16" i="1"/>
  <c r="J7" i="1"/>
  <c r="I39" i="1"/>
  <c r="J44" i="1"/>
  <c r="I20" i="1"/>
  <c r="J6" i="1"/>
  <c r="J43" i="1"/>
  <c r="J31" i="1"/>
  <c r="J19" i="1"/>
  <c r="J5" i="1"/>
  <c r="I24" i="1"/>
  <c r="I12" i="1"/>
  <c r="J42" i="1"/>
  <c r="J30" i="1"/>
  <c r="J17" i="1"/>
  <c r="I43" i="1"/>
  <c r="I30" i="1"/>
  <c r="I19" i="1"/>
  <c r="I42" i="1"/>
  <c r="I17" i="1"/>
  <c r="I31" i="1"/>
  <c r="I41" i="1"/>
  <c r="I29" i="1"/>
  <c r="I16" i="1"/>
  <c r="I9" i="1"/>
  <c r="I5" i="1"/>
  <c r="I34" i="1"/>
  <c r="I40" i="1"/>
  <c r="I27" i="1"/>
  <c r="I15" i="1"/>
  <c r="I26" i="1"/>
  <c r="I37" i="1"/>
  <c r="I25" i="1"/>
  <c r="I13" i="1"/>
  <c r="I4" i="1"/>
  <c r="I33" i="1"/>
  <c r="I22" i="1"/>
  <c r="I8" i="1"/>
  <c r="I32" i="1"/>
  <c r="I21" i="1"/>
  <c r="I7" i="1"/>
  <c r="J9" i="1"/>
  <c r="J34" i="1"/>
  <c r="J46" i="1"/>
  <c r="J32" i="1"/>
  <c r="J25" i="1"/>
  <c r="J14" i="1"/>
  <c r="J26" i="1"/>
  <c r="J21" i="1"/>
  <c r="J13" i="1"/>
  <c r="J37" i="1"/>
  <c r="J20" i="1"/>
  <c r="I44" i="1"/>
  <c r="I6" i="1"/>
</calcChain>
</file>

<file path=xl/sharedStrings.xml><?xml version="1.0" encoding="utf-8"?>
<sst xmlns="http://schemas.openxmlformats.org/spreadsheetml/2006/main" count="106" uniqueCount="99">
  <si>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</si>
  <si>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</si>
  <si>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</si>
  <si>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</si>
  <si>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</si>
  <si>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</si>
  <si>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</si>
  <si>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</si>
  <si>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</si>
  <si>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</si>
  <si>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</si>
  <si>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</si>
  <si>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</si>
  <si>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</si>
  <si>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</si>
  <si>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</si>
  <si>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</si>
  <si>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</si>
  <si>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</si>
  <si>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</si>
  <si>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</si>
  <si>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</si>
  <si>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</si>
  <si>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</si>
  <si>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</si>
  <si>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</si>
  <si>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</si>
  <si>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</si>
  <si>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</si>
  <si>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</si>
  <si>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</si>
  <si>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</si>
  <si>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Земельный налог</t>
  </si>
  <si>
    <t>00010606000000000110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</si>
  <si>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</si>
  <si>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</si>
  <si>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</t>
  </si>
  <si>
    <t>00010701000010000110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</si>
  <si>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</si>
  <si>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</si>
  <si>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</si>
  <si>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</si>
  <si>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</si>
  <si>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</si>
  <si>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</si>
  <si>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</si>
  <si>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</si>
  <si>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</si>
  <si>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</si>
  <si>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</si>
  <si>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</si>
  <si>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</si>
  <si>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</si>
  <si>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</si>
  <si>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</si>
  <si>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</si>
  <si>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</si>
  <si>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</si>
  <si>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</si>
  <si>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</si>
  <si>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</si>
  <si>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</si>
  <si>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</si>
  <si>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</si>
  <si>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</si>
  <si>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</si>
  <si>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</si>
  <si>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</si>
  <si>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</si>
  <si>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</si>
  <si>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</si>
  <si>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</si>
  <si>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ПРОЧИЕ БЕЗВОЗМЕЗДНЫЕ ПОСТУПЛЕНИЯ</t>
  </si>
  <si>
    <t>00020700000000000000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</si>
  <si>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</si>
  <si>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</si>
  <si>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</si>
  <si>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</si>
  <si>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Доходы бюджета - Всего</t>
  </si>
  <si>
    <t>Наименование показателя</t>
  </si>
  <si>
    <t>Код дохода по КД</t>
  </si>
  <si>
    <t>Процент исполнения плана</t>
  </si>
  <si>
    <t>-</t>
  </si>
  <si>
    <t>Исполнено на                     1 июля 2025г                        в  рублях</t>
  </si>
  <si>
    <t>Исполнено на 1 июля 2025г в тыс. руб.</t>
  </si>
  <si>
    <t>00010303000010000110</t>
  </si>
  <si>
    <t>00010507000010000110</t>
  </si>
  <si>
    <t>Туристический налог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</si>
  <si>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</si>
  <si>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Утвержденные назначения на 2026 год                                 в  рублях</t>
  </si>
  <si>
    <t>Утвержденные бюджетные назначения на 1 апреля 2026г в 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</si>
  <si>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Исполнено на                     1 июля 2026г                        в  рублях</t>
  </si>
  <si>
    <t>Исполнено на 1 июля 2026г в тыс. руб.</t>
  </si>
  <si>
    <t>Динамика исполнения 2026г к 2025г, в процентах</t>
  </si>
  <si>
    <t xml:space="preserve"> Сведения об исполнении консолидированного бюджета по доходам на 1 июля 2026 года в сравнении с планом и соответствующим периодом прошлого года</t>
  </si>
  <si>
    <t>00010900000000000000</t>
  </si>
  <si>
    <t>00020800000000000000</t>
  </si>
  <si>
    <t>ЗАДОЛЖЕННОСТЬ И ПЕРЕРАСЧЕТЫ ПО ОТМЕНЕННЫМ НАЛОГАМ, СБОРАМ И ИНЫМ ОБЯЗАТЕЛЬНЫМ ПЛАТЕЖАМ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</si>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</sst>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6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49" fontId="2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48"/>
  <sheetViews>
    <sheetView tabSelected="1" workbookViewId="0">
      <selection activeCell="J39" sqref="J39"/>
    </sheetView>
  </sheetViews>
  <sheetFormatPr defaultRowHeight="15" x14ac:dyDescent="0.25"/>
  <cols>
    <col min="1" max="1" width="50.7109375" style="3" customWidth="1"/>
    <col min="2" max="2" width="27" style="4" customWidth="1"/>
    <col min="3" max="3" width="20.28515625" style="5" hidden="1" customWidth="1"/>
    <col min="4" max="4" width="17.5703125" style="5" customWidth="1"/>
    <col min="5" max="5" width="20.85546875" style="5" hidden="1" customWidth="1"/>
    <col min="6" max="6" width="22" style="5" customWidth="1"/>
    <col min="7" max="7" width="19.42578125" style="5" hidden="1" customWidth="1"/>
    <col min="8" max="8" width="15.85546875" style="5" customWidth="1"/>
    <col min="9" max="9" width="13.7109375" style="5" customWidth="1"/>
    <col min="10" max="10" width="14.5703125" style="5" customWidth="1"/>
    <col min="11" max="11" width="18.7109375" style="2" customWidth="1"/>
    <col min="12" max="12" width="17.7109375" style="2" customWidth="1"/>
    <col min="13" max="16384" width="9.140625" style="2"/>
  </cols>
  <sheetData>
    <row r="1" spans="1:12" ht="50.25" customHeight="1" x14ac:dyDescent="0.25">
      <c r="A1" s="17" t="s">
        <v>94</v>
      </c>
      <c r="B1" s="17"/>
      <c r="C1" s="17"/>
      <c r="D1" s="17"/>
      <c r="E1" s="17"/>
      <c r="F1" s="17"/>
      <c r="G1" s="17"/>
      <c r="H1" s="17"/>
      <c r="I1" s="17"/>
      <c r="J1" s="17"/>
      <c r="K1" s="1"/>
      <c r="L1" s="1"/>
    </row>
    <row r="2" spans="1:12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"/>
      <c r="L2" s="1"/>
    </row>
    <row r="3" spans="1:12" ht="184.5" customHeight="1" x14ac:dyDescent="0.25">
      <c r="A3" s="12" t="s">
        <v>79</v>
      </c>
      <c r="B3" s="12" t="s">
        <v>80</v>
      </c>
      <c r="C3" s="12" t="s">
        <v>83</v>
      </c>
      <c r="D3" s="12" t="s">
        <v>84</v>
      </c>
      <c r="E3" s="12" t="s">
        <v>89</v>
      </c>
      <c r="F3" s="13" t="s">
        <v>90</v>
      </c>
      <c r="G3" s="12" t="s">
        <v>91</v>
      </c>
      <c r="H3" s="12" t="s">
        <v>92</v>
      </c>
      <c r="I3" s="12" t="s">
        <v>81</v>
      </c>
      <c r="J3" s="12" t="s">
        <v>93</v>
      </c>
      <c r="K3" s="1"/>
      <c r="L3" s="1"/>
    </row>
    <row r="4" spans="1:12" ht="29.25" customHeight="1" x14ac:dyDescent="0.25">
      <c r="A4" s="16" t="s">
        <v>78</v>
      </c>
      <c r="B4" s="16"/>
      <c r="C4" s="6">
        <v>62118206538.68</v>
      </c>
      <c r="D4" s="14">
        <f>C4/1000</f>
        <v>62118206.538680002</v>
      </c>
      <c r="E4" s="10">
        <v>128802128491.5</v>
      </c>
      <c r="F4" s="7">
        <f>E4/1000</f>
        <v>128802128.49150001</v>
      </c>
      <c r="G4" s="10">
        <v>65974882595.639999</v>
      </c>
      <c r="H4" s="7">
        <f>G4/1000</f>
        <v>65974882.595639996</v>
      </c>
      <c r="I4" s="7">
        <f>H4/F4%</f>
        <v>51.221888464361719</v>
      </c>
      <c r="J4" s="7">
        <f>H4/D4%</f>
        <v>106.2086081872929</v>
      </c>
    </row>
    <row r="5" spans="1:12" ht="22.5" customHeight="1" x14ac:dyDescent="0.25">
      <c r="A5" s="8" t="s">
        <v>0</v>
      </c>
      <c r="B5" s="9" t="s">
        <v>1</v>
      </c>
      <c r="C5" s="10">
        <v>52670419990.959999</v>
      </c>
      <c r="D5" s="15">
        <f>C5/1000</f>
        <v>52670419.990960002</v>
      </c>
      <c r="E5" s="10">
        <v>110010467040.09</v>
      </c>
      <c r="F5" s="11">
        <f t="shared" ref="F5:F47" si="0">E5/1000</f>
        <v>110010467.04008999</v>
      </c>
      <c r="G5" s="10">
        <v>58710111708.209999</v>
      </c>
      <c r="H5" s="11">
        <f t="shared" ref="H5:H47" si="1">G5/1000</f>
        <v>58710111.708209999</v>
      </c>
      <c r="I5" s="11">
        <f t="shared" ref="I5:I44" si="2">H5/F5%</f>
        <v>53.367750622142964</v>
      </c>
      <c r="J5" s="11">
        <f t="shared" ref="J5:J47" si="3">H5/D5%</f>
        <v>111.46695188359351</v>
      </c>
    </row>
    <row r="6" spans="1:12" ht="22.5" customHeight="1" x14ac:dyDescent="0.25">
      <c r="A6" s="8" t="s">
        <v>2</v>
      </c>
      <c r="B6" s="9" t="s">
        <v>3</v>
      </c>
      <c r="C6" s="10">
        <v>30628482552.900002</v>
      </c>
      <c r="D6" s="15">
        <f t="shared" ref="D6:D47" si="4">C6/1000</f>
        <v>30628482.552900001</v>
      </c>
      <c r="E6" s="10">
        <v>70515055773.600006</v>
      </c>
      <c r="F6" s="11">
        <f t="shared" si="0"/>
        <v>70515055.773600012</v>
      </c>
      <c r="G6" s="10">
        <v>35613961312.629997</v>
      </c>
      <c r="H6" s="11">
        <f t="shared" si="1"/>
        <v>35613961.312629998</v>
      </c>
      <c r="I6" s="11">
        <f t="shared" si="2"/>
        <v>50.505471380430265</v>
      </c>
      <c r="J6" s="11">
        <f t="shared" si="3"/>
        <v>116.27726333199604</v>
      </c>
    </row>
    <row r="7" spans="1:12" ht="22.5" customHeight="1" x14ac:dyDescent="0.25">
      <c r="A7" s="8" t="s">
        <v>4</v>
      </c>
      <c r="B7" s="9" t="s">
        <v>5</v>
      </c>
      <c r="C7" s="10">
        <v>12367882775.25</v>
      </c>
      <c r="D7" s="15">
        <f t="shared" si="4"/>
        <v>12367882.775250001</v>
      </c>
      <c r="E7" s="10">
        <v>26000000000</v>
      </c>
      <c r="F7" s="11">
        <f t="shared" si="0"/>
        <v>26000000</v>
      </c>
      <c r="G7" s="10">
        <v>12355379617.98</v>
      </c>
      <c r="H7" s="11">
        <f t="shared" si="1"/>
        <v>12355379.61798</v>
      </c>
      <c r="I7" s="11">
        <f t="shared" si="2"/>
        <v>47.520690838384617</v>
      </c>
      <c r="J7" s="11">
        <f t="shared" si="3"/>
        <v>99.898906243718429</v>
      </c>
    </row>
    <row r="8" spans="1:12" ht="22.5" customHeight="1" x14ac:dyDescent="0.25">
      <c r="A8" s="8" t="s">
        <v>6</v>
      </c>
      <c r="B8" s="9" t="s">
        <v>7</v>
      </c>
      <c r="C8" s="10">
        <v>18260599777.650002</v>
      </c>
      <c r="D8" s="15">
        <f t="shared" si="4"/>
        <v>18260599.777650002</v>
      </c>
      <c r="E8" s="10">
        <v>44515055773.599998</v>
      </c>
      <c r="F8" s="11">
        <f t="shared" si="0"/>
        <v>44515055.773599997</v>
      </c>
      <c r="G8" s="10">
        <v>23258581694.650002</v>
      </c>
      <c r="H8" s="11">
        <f t="shared" si="1"/>
        <v>23258581.694650002</v>
      </c>
      <c r="I8" s="11">
        <f t="shared" si="2"/>
        <v>52.24879827836515</v>
      </c>
      <c r="J8" s="11">
        <f t="shared" si="3"/>
        <v>127.37030534515772</v>
      </c>
    </row>
    <row r="9" spans="1:12" ht="51.75" customHeight="1" x14ac:dyDescent="0.25">
      <c r="A9" s="8" t="s">
        <v>8</v>
      </c>
      <c r="B9" s="9" t="s">
        <v>9</v>
      </c>
      <c r="C9" s="10">
        <v>6481203159.8900003</v>
      </c>
      <c r="D9" s="15">
        <f t="shared" si="4"/>
        <v>6481203.1598900007</v>
      </c>
      <c r="E9" s="10">
        <v>15004065955.99</v>
      </c>
      <c r="F9" s="11">
        <f t="shared" si="0"/>
        <v>15004065.95599</v>
      </c>
      <c r="G9" s="10">
        <v>7755763512.8100004</v>
      </c>
      <c r="H9" s="11">
        <f t="shared" si="1"/>
        <v>7755763.5128100002</v>
      </c>
      <c r="I9" s="11">
        <f t="shared" si="2"/>
        <v>51.691078508713865</v>
      </c>
      <c r="J9" s="11">
        <f t="shared" si="3"/>
        <v>119.66548990174891</v>
      </c>
    </row>
    <row r="10" spans="1:12" ht="51.75" customHeight="1" x14ac:dyDescent="0.25">
      <c r="A10" s="8" t="s">
        <v>10</v>
      </c>
      <c r="B10" s="9" t="s">
        <v>11</v>
      </c>
      <c r="C10" s="10">
        <v>6474261913.8900003</v>
      </c>
      <c r="D10" s="15">
        <f t="shared" si="4"/>
        <v>6474261.9138900004</v>
      </c>
      <c r="E10" s="10">
        <v>14972866955.99</v>
      </c>
      <c r="F10" s="11">
        <f t="shared" si="0"/>
        <v>14972866.95599</v>
      </c>
      <c r="G10" s="10">
        <v>7737601745.6999998</v>
      </c>
      <c r="H10" s="11">
        <f t="shared" si="1"/>
        <v>7737601.7456999999</v>
      </c>
      <c r="I10" s="11">
        <f t="shared" si="2"/>
        <v>51.677489477755081</v>
      </c>
      <c r="J10" s="11">
        <f t="shared" si="3"/>
        <v>119.51326419309061</v>
      </c>
    </row>
    <row r="11" spans="1:12" ht="29.25" customHeight="1" x14ac:dyDescent="0.25">
      <c r="A11" s="8" t="s">
        <v>87</v>
      </c>
      <c r="B11" s="9" t="s">
        <v>85</v>
      </c>
      <c r="C11" s="10">
        <v>6941246</v>
      </c>
      <c r="D11" s="15">
        <f t="shared" si="4"/>
        <v>6941.2460000000001</v>
      </c>
      <c r="E11" s="10">
        <v>31199000</v>
      </c>
      <c r="F11" s="11">
        <f t="shared" ref="F11" si="5">E11/1000</f>
        <v>31199</v>
      </c>
      <c r="G11" s="10">
        <v>18161767.109999999</v>
      </c>
      <c r="H11" s="11">
        <f t="shared" ref="H11" si="6">G11/1000</f>
        <v>18161.767110000001</v>
      </c>
      <c r="I11" s="11">
        <f t="shared" si="2"/>
        <v>58.212657809545178</v>
      </c>
      <c r="J11" s="11">
        <f t="shared" si="3"/>
        <v>261.64995607416887</v>
      </c>
    </row>
    <row r="12" spans="1:12" ht="22.5" customHeight="1" x14ac:dyDescent="0.25">
      <c r="A12" s="8" t="s">
        <v>12</v>
      </c>
      <c r="B12" s="9" t="s">
        <v>13</v>
      </c>
      <c r="C12" s="10">
        <v>4179725452.6999998</v>
      </c>
      <c r="D12" s="15">
        <f t="shared" si="4"/>
        <v>4179725.4526999998</v>
      </c>
      <c r="E12" s="10">
        <v>7642826621</v>
      </c>
      <c r="F12" s="11">
        <f t="shared" si="0"/>
        <v>7642826.6210000003</v>
      </c>
      <c r="G12" s="10">
        <v>4397270766.8299999</v>
      </c>
      <c r="H12" s="11">
        <f t="shared" si="1"/>
        <v>4397270.7668300001</v>
      </c>
      <c r="I12" s="11">
        <f t="shared" si="2"/>
        <v>57.534613630351515</v>
      </c>
      <c r="J12" s="11">
        <f t="shared" si="3"/>
        <v>105.20477520812932</v>
      </c>
    </row>
    <row r="13" spans="1:12" ht="37.5" customHeight="1" x14ac:dyDescent="0.25">
      <c r="A13" s="8" t="s">
        <v>14</v>
      </c>
      <c r="B13" s="9" t="s">
        <v>15</v>
      </c>
      <c r="C13" s="10">
        <v>3632350901.8299999</v>
      </c>
      <c r="D13" s="15">
        <f t="shared" si="4"/>
        <v>3632350.9018299999</v>
      </c>
      <c r="E13" s="10">
        <v>6790124621</v>
      </c>
      <c r="F13" s="11">
        <f t="shared" si="0"/>
        <v>6790124.6210000003</v>
      </c>
      <c r="G13" s="10">
        <v>3657141801.4899998</v>
      </c>
      <c r="H13" s="11">
        <f t="shared" si="1"/>
        <v>3657141.80149</v>
      </c>
      <c r="I13" s="11">
        <f t="shared" si="2"/>
        <v>53.859715478261769</v>
      </c>
      <c r="J13" s="11">
        <f t="shared" si="3"/>
        <v>100.68250288394522</v>
      </c>
    </row>
    <row r="14" spans="1:12" ht="37.5" customHeight="1" x14ac:dyDescent="0.25">
      <c r="A14" s="8" t="s">
        <v>16</v>
      </c>
      <c r="B14" s="9" t="s">
        <v>17</v>
      </c>
      <c r="C14" s="10">
        <v>358242.54</v>
      </c>
      <c r="D14" s="15">
        <f t="shared" si="4"/>
        <v>358.24253999999996</v>
      </c>
      <c r="E14" s="10">
        <v>5000</v>
      </c>
      <c r="F14" s="11">
        <f t="shared" si="0"/>
        <v>5</v>
      </c>
      <c r="G14" s="10">
        <v>318869.21999999997</v>
      </c>
      <c r="H14" s="11">
        <f t="shared" si="1"/>
        <v>318.86921999999998</v>
      </c>
      <c r="I14" s="11">
        <f t="shared" si="2"/>
        <v>6377.384399999999</v>
      </c>
      <c r="J14" s="11">
        <f t="shared" si="3"/>
        <v>89.009311959433973</v>
      </c>
    </row>
    <row r="15" spans="1:12" ht="24" customHeight="1" x14ac:dyDescent="0.25">
      <c r="A15" s="8" t="s">
        <v>18</v>
      </c>
      <c r="B15" s="9" t="s">
        <v>19</v>
      </c>
      <c r="C15" s="10">
        <v>168616882.53999999</v>
      </c>
      <c r="D15" s="15">
        <f t="shared" si="4"/>
        <v>168616.88253999999</v>
      </c>
      <c r="E15" s="10">
        <v>205118000</v>
      </c>
      <c r="F15" s="11">
        <f t="shared" si="0"/>
        <v>205118</v>
      </c>
      <c r="G15" s="10">
        <v>132978813.84999999</v>
      </c>
      <c r="H15" s="11">
        <f t="shared" si="1"/>
        <v>132978.81385000001</v>
      </c>
      <c r="I15" s="11">
        <f t="shared" si="2"/>
        <v>64.830397064128945</v>
      </c>
      <c r="J15" s="11">
        <f t="shared" si="3"/>
        <v>78.864471841041322</v>
      </c>
    </row>
    <row r="16" spans="1:12" ht="36" customHeight="1" x14ac:dyDescent="0.25">
      <c r="A16" s="8" t="s">
        <v>20</v>
      </c>
      <c r="B16" s="9" t="s">
        <v>21</v>
      </c>
      <c r="C16" s="10">
        <v>198559734.97999999</v>
      </c>
      <c r="D16" s="15">
        <f t="shared" si="4"/>
        <v>198559.73497999998</v>
      </c>
      <c r="E16" s="10">
        <v>224279000</v>
      </c>
      <c r="F16" s="11">
        <f t="shared" si="0"/>
        <v>224279</v>
      </c>
      <c r="G16" s="10">
        <v>76370764.680000007</v>
      </c>
      <c r="H16" s="11">
        <f t="shared" si="1"/>
        <v>76370.764680000008</v>
      </c>
      <c r="I16" s="11">
        <f t="shared" si="2"/>
        <v>34.051678792932023</v>
      </c>
      <c r="J16" s="11">
        <f t="shared" si="3"/>
        <v>38.462362315145356</v>
      </c>
    </row>
    <row r="17" spans="1:10" ht="24.75" customHeight="1" x14ac:dyDescent="0.25">
      <c r="A17" s="8" t="s">
        <v>22</v>
      </c>
      <c r="B17" s="9" t="s">
        <v>23</v>
      </c>
      <c r="C17" s="10">
        <v>178636970.25</v>
      </c>
      <c r="D17" s="15">
        <f t="shared" si="4"/>
        <v>178636.97025000001</v>
      </c>
      <c r="E17" s="10">
        <v>420000000</v>
      </c>
      <c r="F17" s="11">
        <f t="shared" si="0"/>
        <v>420000</v>
      </c>
      <c r="G17" s="10">
        <v>226828094.12</v>
      </c>
      <c r="H17" s="11">
        <f t="shared" si="1"/>
        <v>226828.09411999999</v>
      </c>
      <c r="I17" s="11">
        <f t="shared" si="2"/>
        <v>54.006689076190476</v>
      </c>
      <c r="J17" s="11">
        <f t="shared" si="3"/>
        <v>126.97712786023921</v>
      </c>
    </row>
    <row r="18" spans="1:10" ht="71.25" customHeight="1" x14ac:dyDescent="0.25">
      <c r="A18" s="8" t="s">
        <v>88</v>
      </c>
      <c r="B18" s="9" t="s">
        <v>86</v>
      </c>
      <c r="C18" s="10">
        <v>1202720.56</v>
      </c>
      <c r="D18" s="15">
        <f t="shared" si="4"/>
        <v>1202.72056</v>
      </c>
      <c r="E18" s="10">
        <v>3300000</v>
      </c>
      <c r="F18" s="11">
        <f t="shared" si="0"/>
        <v>3300</v>
      </c>
      <c r="G18" s="10">
        <v>303632423.47000003</v>
      </c>
      <c r="H18" s="11">
        <f t="shared" si="1"/>
        <v>303632.42347000004</v>
      </c>
      <c r="I18" s="11">
        <f t="shared" si="2"/>
        <v>9200.9825293939411</v>
      </c>
      <c r="J18" s="11">
        <f t="shared" si="3"/>
        <v>25245.467115819491</v>
      </c>
    </row>
    <row r="19" spans="1:10" ht="24.75" customHeight="1" x14ac:dyDescent="0.25">
      <c r="A19" s="8" t="s">
        <v>24</v>
      </c>
      <c r="B19" s="9" t="s">
        <v>25</v>
      </c>
      <c r="C19" s="10">
        <v>4205189735.2600002</v>
      </c>
      <c r="D19" s="15">
        <f t="shared" si="4"/>
        <v>4205189.7352600005</v>
      </c>
      <c r="E19" s="10">
        <v>11185935000</v>
      </c>
      <c r="F19" s="11">
        <f t="shared" si="0"/>
        <v>11185935</v>
      </c>
      <c r="G19" s="10">
        <v>4503687802.5500002</v>
      </c>
      <c r="H19" s="11">
        <f t="shared" si="1"/>
        <v>4503687.8025500001</v>
      </c>
      <c r="I19" s="11">
        <f t="shared" si="2"/>
        <v>40.262059475135516</v>
      </c>
      <c r="J19" s="11">
        <f t="shared" si="3"/>
        <v>107.09832578509193</v>
      </c>
    </row>
    <row r="20" spans="1:10" ht="24.75" customHeight="1" x14ac:dyDescent="0.25">
      <c r="A20" s="8" t="s">
        <v>26</v>
      </c>
      <c r="B20" s="9" t="s">
        <v>27</v>
      </c>
      <c r="C20" s="10">
        <v>66417907.280000001</v>
      </c>
      <c r="D20" s="15">
        <f t="shared" si="4"/>
        <v>66417.907279999999</v>
      </c>
      <c r="E20" s="10">
        <v>1096999000</v>
      </c>
      <c r="F20" s="11">
        <f t="shared" si="0"/>
        <v>1096999</v>
      </c>
      <c r="G20" s="10">
        <v>64003739.219999999</v>
      </c>
      <c r="H20" s="11">
        <f t="shared" si="1"/>
        <v>64003.739219999996</v>
      </c>
      <c r="I20" s="11">
        <f t="shared" si="2"/>
        <v>5.8344391581031525</v>
      </c>
      <c r="J20" s="11">
        <f t="shared" si="3"/>
        <v>96.365184994729631</v>
      </c>
    </row>
    <row r="21" spans="1:10" ht="24.75" customHeight="1" x14ac:dyDescent="0.25">
      <c r="A21" s="8" t="s">
        <v>28</v>
      </c>
      <c r="B21" s="9" t="s">
        <v>29</v>
      </c>
      <c r="C21" s="10">
        <v>3052260486.1799998</v>
      </c>
      <c r="D21" s="15">
        <f t="shared" si="4"/>
        <v>3052260.48618</v>
      </c>
      <c r="E21" s="10">
        <v>6550000000</v>
      </c>
      <c r="F21" s="11">
        <f t="shared" si="0"/>
        <v>6550000</v>
      </c>
      <c r="G21" s="10">
        <v>3375965243.2199998</v>
      </c>
      <c r="H21" s="11">
        <f t="shared" si="1"/>
        <v>3375965.2432199996</v>
      </c>
      <c r="I21" s="11">
        <f t="shared" si="2"/>
        <v>51.541454094961829</v>
      </c>
      <c r="J21" s="11">
        <f t="shared" si="3"/>
        <v>110.60541059669276</v>
      </c>
    </row>
    <row r="22" spans="1:10" ht="24.75" customHeight="1" x14ac:dyDescent="0.25">
      <c r="A22" s="8" t="s">
        <v>30</v>
      </c>
      <c r="B22" s="9" t="s">
        <v>31</v>
      </c>
      <c r="C22" s="10">
        <v>337020368.13</v>
      </c>
      <c r="D22" s="15">
        <f t="shared" si="4"/>
        <v>337020.36813000002</v>
      </c>
      <c r="E22" s="10">
        <v>1680000000</v>
      </c>
      <c r="F22" s="11">
        <f t="shared" si="0"/>
        <v>1680000</v>
      </c>
      <c r="G22" s="10">
        <v>324980060.60000002</v>
      </c>
      <c r="H22" s="11">
        <f t="shared" si="1"/>
        <v>324980.06060000003</v>
      </c>
      <c r="I22" s="11">
        <f t="shared" si="2"/>
        <v>19.344051226190476</v>
      </c>
      <c r="J22" s="11">
        <f t="shared" si="3"/>
        <v>96.427424372951961</v>
      </c>
    </row>
    <row r="23" spans="1:10" ht="24.75" customHeight="1" x14ac:dyDescent="0.25">
      <c r="A23" s="8" t="s">
        <v>32</v>
      </c>
      <c r="B23" s="9" t="s">
        <v>33</v>
      </c>
      <c r="C23" s="10">
        <v>733377973.66999996</v>
      </c>
      <c r="D23" s="15">
        <f t="shared" si="4"/>
        <v>733377.97366999998</v>
      </c>
      <c r="E23" s="10">
        <v>1858936000</v>
      </c>
      <c r="F23" s="11">
        <f t="shared" si="0"/>
        <v>1858936</v>
      </c>
      <c r="G23" s="10">
        <v>738738759.50999999</v>
      </c>
      <c r="H23" s="11">
        <f t="shared" si="1"/>
        <v>738738.75951</v>
      </c>
      <c r="I23" s="11">
        <f t="shared" si="2"/>
        <v>39.739870523245557</v>
      </c>
      <c r="J23" s="11">
        <f t="shared" si="3"/>
        <v>100.73097175432927</v>
      </c>
    </row>
    <row r="24" spans="1:10" ht="48" customHeight="1" x14ac:dyDescent="0.25">
      <c r="A24" s="8" t="s">
        <v>34</v>
      </c>
      <c r="B24" s="9" t="s">
        <v>35</v>
      </c>
      <c r="C24" s="10">
        <v>55022468.090000004</v>
      </c>
      <c r="D24" s="15">
        <f t="shared" si="4"/>
        <v>55022.468090000002</v>
      </c>
      <c r="E24" s="10">
        <v>138597700</v>
      </c>
      <c r="F24" s="11">
        <f t="shared" si="0"/>
        <v>138597.70000000001</v>
      </c>
      <c r="G24" s="10">
        <v>62697181.670000002</v>
      </c>
      <c r="H24" s="11">
        <f t="shared" si="1"/>
        <v>62697.181670000005</v>
      </c>
      <c r="I24" s="11">
        <f t="shared" si="2"/>
        <v>45.236812494002429</v>
      </c>
      <c r="J24" s="11">
        <f t="shared" si="3"/>
        <v>113.94832664984511</v>
      </c>
    </row>
    <row r="25" spans="1:10" ht="22.5" customHeight="1" x14ac:dyDescent="0.25">
      <c r="A25" s="8" t="s">
        <v>36</v>
      </c>
      <c r="B25" s="9" t="s">
        <v>37</v>
      </c>
      <c r="C25" s="10">
        <v>54979453.090000004</v>
      </c>
      <c r="D25" s="15">
        <f t="shared" si="4"/>
        <v>54979.453090000003</v>
      </c>
      <c r="E25" s="10">
        <v>138342700</v>
      </c>
      <c r="F25" s="11">
        <f t="shared" si="0"/>
        <v>138342.70000000001</v>
      </c>
      <c r="G25" s="10">
        <v>62639481.68</v>
      </c>
      <c r="H25" s="11">
        <f t="shared" si="1"/>
        <v>62639.481679999997</v>
      </c>
      <c r="I25" s="11">
        <f t="shared" si="2"/>
        <v>45.2784871771333</v>
      </c>
      <c r="J25" s="11">
        <f t="shared" si="3"/>
        <v>113.93252962604178</v>
      </c>
    </row>
    <row r="26" spans="1:10" ht="53.25" customHeight="1" x14ac:dyDescent="0.25">
      <c r="A26" s="8" t="s">
        <v>38</v>
      </c>
      <c r="B26" s="9" t="s">
        <v>39</v>
      </c>
      <c r="C26" s="10">
        <v>43015</v>
      </c>
      <c r="D26" s="15">
        <f t="shared" si="4"/>
        <v>43.015000000000001</v>
      </c>
      <c r="E26" s="10">
        <v>255000</v>
      </c>
      <c r="F26" s="11">
        <f t="shared" si="0"/>
        <v>255</v>
      </c>
      <c r="G26" s="10">
        <v>57699.99</v>
      </c>
      <c r="H26" s="11">
        <f t="shared" si="1"/>
        <v>57.69999</v>
      </c>
      <c r="I26" s="11">
        <f t="shared" si="2"/>
        <v>22.627447058823531</v>
      </c>
      <c r="J26" s="11">
        <f t="shared" si="3"/>
        <v>134.13923050098802</v>
      </c>
    </row>
    <row r="27" spans="1:10" ht="21.75" customHeight="1" x14ac:dyDescent="0.25">
      <c r="A27" s="8" t="s">
        <v>40</v>
      </c>
      <c r="B27" s="9" t="s">
        <v>41</v>
      </c>
      <c r="C27" s="10">
        <v>349335100.56999999</v>
      </c>
      <c r="D27" s="15">
        <f t="shared" si="4"/>
        <v>349335.10057000001</v>
      </c>
      <c r="E27" s="10">
        <v>764174000</v>
      </c>
      <c r="F27" s="11">
        <f t="shared" si="0"/>
        <v>764174</v>
      </c>
      <c r="G27" s="10">
        <v>421076608.17000002</v>
      </c>
      <c r="H27" s="11">
        <f t="shared" si="1"/>
        <v>421076.60817000002</v>
      </c>
      <c r="I27" s="11">
        <f t="shared" si="2"/>
        <v>55.102189837654777</v>
      </c>
      <c r="J27" s="11">
        <f t="shared" si="3"/>
        <v>120.53658721466621</v>
      </c>
    </row>
    <row r="28" spans="1:10" ht="58.5" customHeight="1" x14ac:dyDescent="0.25">
      <c r="A28" s="8" t="s">
        <v>97</v>
      </c>
      <c r="B28" s="9" t="s">
        <v>95</v>
      </c>
      <c r="C28" s="10"/>
      <c r="D28" s="15">
        <f t="shared" si="4"/>
        <v>0</v>
      </c>
      <c r="E28" s="10">
        <v>0</v>
      </c>
      <c r="F28" s="11">
        <f t="shared" si="0"/>
        <v>0</v>
      </c>
      <c r="G28" s="10">
        <v>10154000</v>
      </c>
      <c r="H28" s="11">
        <f t="shared" ref="H28" si="7">G28/1000</f>
        <v>10154</v>
      </c>
      <c r="I28" s="11" t="s">
        <v>82</v>
      </c>
      <c r="J28" s="11" t="s">
        <v>82</v>
      </c>
    </row>
    <row r="29" spans="1:10" ht="71.25" customHeight="1" x14ac:dyDescent="0.25">
      <c r="A29" s="8" t="s">
        <v>42</v>
      </c>
      <c r="B29" s="9" t="s">
        <v>43</v>
      </c>
      <c r="C29" s="10">
        <v>5536648381.1999998</v>
      </c>
      <c r="D29" s="15">
        <f t="shared" si="4"/>
        <v>5536648.3811999997</v>
      </c>
      <c r="E29" s="10">
        <v>3561713187.3600001</v>
      </c>
      <c r="F29" s="11">
        <f t="shared" si="0"/>
        <v>3561713.1873600003</v>
      </c>
      <c r="G29" s="10">
        <v>4374688129.5900002</v>
      </c>
      <c r="H29" s="11">
        <f t="shared" si="1"/>
        <v>4374688.12959</v>
      </c>
      <c r="I29" s="11">
        <f t="shared" si="2"/>
        <v>122.82539046420496</v>
      </c>
      <c r="J29" s="11">
        <f t="shared" si="3"/>
        <v>79.013291587099857</v>
      </c>
    </row>
    <row r="30" spans="1:10" ht="39" customHeight="1" x14ac:dyDescent="0.25">
      <c r="A30" s="8" t="s">
        <v>44</v>
      </c>
      <c r="B30" s="9" t="s">
        <v>45</v>
      </c>
      <c r="C30" s="10">
        <v>59098465.700000003</v>
      </c>
      <c r="D30" s="15">
        <f t="shared" si="4"/>
        <v>59098.465700000001</v>
      </c>
      <c r="E30" s="10">
        <v>91967600</v>
      </c>
      <c r="F30" s="11">
        <f t="shared" si="0"/>
        <v>91967.6</v>
      </c>
      <c r="G30" s="10">
        <v>96175383.739999995</v>
      </c>
      <c r="H30" s="11">
        <f t="shared" si="1"/>
        <v>96175.38373999999</v>
      </c>
      <c r="I30" s="11">
        <f t="shared" si="2"/>
        <v>104.57528927578842</v>
      </c>
      <c r="J30" s="11">
        <f t="shared" si="3"/>
        <v>162.73753066316914</v>
      </c>
    </row>
    <row r="31" spans="1:10" ht="39" customHeight="1" x14ac:dyDescent="0.25">
      <c r="A31" s="8" t="s">
        <v>46</v>
      </c>
      <c r="B31" s="9" t="s">
        <v>47</v>
      </c>
      <c r="C31" s="10">
        <v>90492762.060000002</v>
      </c>
      <c r="D31" s="15">
        <f t="shared" si="4"/>
        <v>90492.762060000008</v>
      </c>
      <c r="E31" s="10">
        <v>137323205.81</v>
      </c>
      <c r="F31" s="11">
        <f t="shared" si="0"/>
        <v>137323.20581000001</v>
      </c>
      <c r="G31" s="10">
        <v>297337360.61000001</v>
      </c>
      <c r="H31" s="11">
        <f t="shared" si="1"/>
        <v>297337.36061000003</v>
      </c>
      <c r="I31" s="11">
        <f t="shared" si="2"/>
        <v>216.52375420174442</v>
      </c>
      <c r="J31" s="11">
        <f t="shared" si="3"/>
        <v>328.57584832348749</v>
      </c>
    </row>
    <row r="32" spans="1:10" ht="39" customHeight="1" x14ac:dyDescent="0.25">
      <c r="A32" s="8" t="s">
        <v>48</v>
      </c>
      <c r="B32" s="9" t="s">
        <v>49</v>
      </c>
      <c r="C32" s="10">
        <v>268159006.19999999</v>
      </c>
      <c r="D32" s="15">
        <f t="shared" si="4"/>
        <v>268159.0062</v>
      </c>
      <c r="E32" s="10">
        <v>234962141</v>
      </c>
      <c r="F32" s="11">
        <f t="shared" si="0"/>
        <v>234962.141</v>
      </c>
      <c r="G32" s="10">
        <v>413779647.75</v>
      </c>
      <c r="H32" s="11">
        <f t="shared" si="1"/>
        <v>413779.64775</v>
      </c>
      <c r="I32" s="11">
        <f t="shared" si="2"/>
        <v>176.10481671172718</v>
      </c>
      <c r="J32" s="11">
        <f t="shared" si="3"/>
        <v>154.30384144599353</v>
      </c>
    </row>
    <row r="33" spans="1:10" ht="24.75" customHeight="1" x14ac:dyDescent="0.25">
      <c r="A33" s="8" t="s">
        <v>50</v>
      </c>
      <c r="B33" s="9" t="s">
        <v>51</v>
      </c>
      <c r="C33" s="10">
        <v>6002977.9800000004</v>
      </c>
      <c r="D33" s="15">
        <f t="shared" si="4"/>
        <v>6002.9779800000006</v>
      </c>
      <c r="E33" s="10">
        <v>8800000</v>
      </c>
      <c r="F33" s="11">
        <f t="shared" si="0"/>
        <v>8800</v>
      </c>
      <c r="G33" s="10">
        <v>7665974.4800000004</v>
      </c>
      <c r="H33" s="11">
        <f t="shared" si="1"/>
        <v>7665.9744800000008</v>
      </c>
      <c r="I33" s="11">
        <f t="shared" si="2"/>
        <v>87.113346363636367</v>
      </c>
      <c r="J33" s="11">
        <f t="shared" si="3"/>
        <v>127.70285857353753</v>
      </c>
    </row>
    <row r="34" spans="1:10" ht="24.75" customHeight="1" x14ac:dyDescent="0.25">
      <c r="A34" s="8" t="s">
        <v>52</v>
      </c>
      <c r="B34" s="9" t="s">
        <v>53</v>
      </c>
      <c r="C34" s="10">
        <v>772953011.22000003</v>
      </c>
      <c r="D34" s="15">
        <f t="shared" si="4"/>
        <v>772953.01121999999</v>
      </c>
      <c r="E34" s="10">
        <v>692384776.33000004</v>
      </c>
      <c r="F34" s="11">
        <f t="shared" si="0"/>
        <v>692384.77633000002</v>
      </c>
      <c r="G34" s="10">
        <v>737972456.79999995</v>
      </c>
      <c r="H34" s="11">
        <f t="shared" si="1"/>
        <v>737972.45679999993</v>
      </c>
      <c r="I34" s="11">
        <f t="shared" si="2"/>
        <v>106.58415407566272</v>
      </c>
      <c r="J34" s="11">
        <f t="shared" si="3"/>
        <v>95.474426787627351</v>
      </c>
    </row>
    <row r="35" spans="1:10" ht="24.75" customHeight="1" x14ac:dyDescent="0.25">
      <c r="A35" s="8" t="s">
        <v>54</v>
      </c>
      <c r="B35" s="9" t="s">
        <v>55</v>
      </c>
      <c r="C35" s="10">
        <v>38106917.189999998</v>
      </c>
      <c r="D35" s="15">
        <f t="shared" si="4"/>
        <v>38106.91719</v>
      </c>
      <c r="E35" s="10">
        <v>32661079</v>
      </c>
      <c r="F35" s="11">
        <f t="shared" si="0"/>
        <v>32661.079000000002</v>
      </c>
      <c r="G35" s="10">
        <v>17881570.579999998</v>
      </c>
      <c r="H35" s="11">
        <f t="shared" si="1"/>
        <v>17881.57058</v>
      </c>
      <c r="I35" s="11">
        <f t="shared" si="2"/>
        <v>54.748866625012603</v>
      </c>
      <c r="J35" s="11">
        <f>-(H35/D35%)</f>
        <v>-46.924736763257442</v>
      </c>
    </row>
    <row r="36" spans="1:10" ht="24.75" customHeight="1" x14ac:dyDescent="0.25">
      <c r="A36" s="8" t="s">
        <v>56</v>
      </c>
      <c r="B36" s="9" t="s">
        <v>57</v>
      </c>
      <c r="C36" s="10">
        <v>9447786547.7199993</v>
      </c>
      <c r="D36" s="15">
        <f t="shared" si="4"/>
        <v>9447786.5477200001</v>
      </c>
      <c r="E36" s="10">
        <v>18791661451.41</v>
      </c>
      <c r="F36" s="11">
        <f t="shared" si="0"/>
        <v>18791661.451409999</v>
      </c>
      <c r="G36" s="10">
        <v>7264770887.4300003</v>
      </c>
      <c r="H36" s="11">
        <f t="shared" si="1"/>
        <v>7264770.8874300001</v>
      </c>
      <c r="I36" s="11">
        <f t="shared" si="2"/>
        <v>38.659545385141563</v>
      </c>
      <c r="J36" s="11">
        <f t="shared" si="3"/>
        <v>76.893893090579837</v>
      </c>
    </row>
    <row r="37" spans="1:10" ht="53.25" customHeight="1" x14ac:dyDescent="0.25">
      <c r="A37" s="8" t="s">
        <v>58</v>
      </c>
      <c r="B37" s="9" t="s">
        <v>59</v>
      </c>
      <c r="C37" s="10">
        <v>8246024912.1899996</v>
      </c>
      <c r="D37" s="15">
        <f t="shared" si="4"/>
        <v>8246024.9121899996</v>
      </c>
      <c r="E37" s="10">
        <v>17868674560</v>
      </c>
      <c r="F37" s="11">
        <f t="shared" si="0"/>
        <v>17868674.559999999</v>
      </c>
      <c r="G37" s="10">
        <v>6855842692.4300003</v>
      </c>
      <c r="H37" s="11">
        <f t="shared" si="1"/>
        <v>6855842.6924300008</v>
      </c>
      <c r="I37" s="11">
        <f t="shared" si="2"/>
        <v>38.36794200604659</v>
      </c>
      <c r="J37" s="11">
        <f t="shared" si="3"/>
        <v>83.141183363332928</v>
      </c>
    </row>
    <row r="38" spans="1:10" ht="36" customHeight="1" x14ac:dyDescent="0.25">
      <c r="A38" s="8" t="s">
        <v>60</v>
      </c>
      <c r="B38" s="9" t="s">
        <v>61</v>
      </c>
      <c r="C38" s="10">
        <v>0</v>
      </c>
      <c r="D38" s="15">
        <f t="shared" si="4"/>
        <v>0</v>
      </c>
      <c r="E38" s="10">
        <v>0</v>
      </c>
      <c r="F38" s="11">
        <f t="shared" si="0"/>
        <v>0</v>
      </c>
      <c r="G38" s="10">
        <v>164326600</v>
      </c>
      <c r="H38" s="11">
        <f t="shared" si="1"/>
        <v>164326.6</v>
      </c>
      <c r="I38" s="11" t="s">
        <v>82</v>
      </c>
      <c r="J38" s="11" t="s">
        <v>82</v>
      </c>
    </row>
    <row r="39" spans="1:10" ht="48" customHeight="1" x14ac:dyDescent="0.25">
      <c r="A39" s="8" t="s">
        <v>62</v>
      </c>
      <c r="B39" s="9" t="s">
        <v>63</v>
      </c>
      <c r="C39" s="10">
        <v>6346455805.5699997</v>
      </c>
      <c r="D39" s="15">
        <f t="shared" si="4"/>
        <v>6346455.8055699999</v>
      </c>
      <c r="E39" s="10">
        <v>14270898400</v>
      </c>
      <c r="F39" s="11">
        <f t="shared" si="0"/>
        <v>14270898.4</v>
      </c>
      <c r="G39" s="10">
        <v>4609685338.1599998</v>
      </c>
      <c r="H39" s="11">
        <f t="shared" si="1"/>
        <v>4609685.3381599998</v>
      </c>
      <c r="I39" s="11">
        <f t="shared" si="2"/>
        <v>32.301297430300536</v>
      </c>
      <c r="J39" s="11">
        <f t="shared" si="3"/>
        <v>72.634009900680084</v>
      </c>
    </row>
    <row r="40" spans="1:10" ht="36" customHeight="1" x14ac:dyDescent="0.25">
      <c r="A40" s="8" t="s">
        <v>64</v>
      </c>
      <c r="B40" s="9" t="s">
        <v>65</v>
      </c>
      <c r="C40" s="10">
        <v>1254192103.01</v>
      </c>
      <c r="D40" s="15">
        <f t="shared" si="4"/>
        <v>1254192.10301</v>
      </c>
      <c r="E40" s="10">
        <v>2481040300</v>
      </c>
      <c r="F40" s="11">
        <f t="shared" si="0"/>
        <v>2481040.2999999998</v>
      </c>
      <c r="G40" s="10">
        <v>1474443748.8900001</v>
      </c>
      <c r="H40" s="11">
        <f t="shared" si="1"/>
        <v>1474443.7488900002</v>
      </c>
      <c r="I40" s="11">
        <f t="shared" si="2"/>
        <v>59.428448175146542</v>
      </c>
      <c r="J40" s="11">
        <f t="shared" si="3"/>
        <v>117.56123685928232</v>
      </c>
    </row>
    <row r="41" spans="1:10" ht="24" customHeight="1" x14ac:dyDescent="0.25">
      <c r="A41" s="8" t="s">
        <v>66</v>
      </c>
      <c r="B41" s="9" t="s">
        <v>67</v>
      </c>
      <c r="C41" s="10">
        <v>645377003.61000001</v>
      </c>
      <c r="D41" s="15">
        <f t="shared" si="4"/>
        <v>645377.00361000001</v>
      </c>
      <c r="E41" s="10">
        <v>1116735860</v>
      </c>
      <c r="F41" s="11">
        <f t="shared" si="0"/>
        <v>1116735.8600000001</v>
      </c>
      <c r="G41" s="10">
        <v>607387005.38</v>
      </c>
      <c r="H41" s="11">
        <f t="shared" si="1"/>
        <v>607387.00537999999</v>
      </c>
      <c r="I41" s="11">
        <f t="shared" si="2"/>
        <v>54.389495952964197</v>
      </c>
      <c r="J41" s="11">
        <f t="shared" si="3"/>
        <v>94.113518452393251</v>
      </c>
    </row>
    <row r="42" spans="1:10" ht="55.5" customHeight="1" x14ac:dyDescent="0.25">
      <c r="A42" s="8" t="s">
        <v>68</v>
      </c>
      <c r="B42" s="9" t="s">
        <v>69</v>
      </c>
      <c r="C42" s="10">
        <v>-1315235.3899999999</v>
      </c>
      <c r="D42" s="15">
        <f t="shared" si="4"/>
        <v>-1315.2353899999998</v>
      </c>
      <c r="E42" s="10">
        <v>207874090.77000001</v>
      </c>
      <c r="F42" s="11">
        <f t="shared" si="0"/>
        <v>207874.09077000001</v>
      </c>
      <c r="G42" s="10">
        <v>122815909.98</v>
      </c>
      <c r="H42" s="11">
        <f t="shared" si="1"/>
        <v>122815.90998000001</v>
      </c>
      <c r="I42" s="11">
        <f t="shared" si="2"/>
        <v>59.081874766147891</v>
      </c>
      <c r="J42" s="11">
        <f t="shared" si="3"/>
        <v>-9337.9413992198024</v>
      </c>
    </row>
    <row r="43" spans="1:10" ht="43.5" customHeight="1" x14ac:dyDescent="0.25">
      <c r="A43" s="8" t="s">
        <v>70</v>
      </c>
      <c r="B43" s="9" t="s">
        <v>71</v>
      </c>
      <c r="C43" s="10">
        <v>-559309.09</v>
      </c>
      <c r="D43" s="15">
        <f t="shared" si="4"/>
        <v>-559.30908999999997</v>
      </c>
      <c r="E43" s="10">
        <v>10000000</v>
      </c>
      <c r="F43" s="11">
        <f t="shared" si="0"/>
        <v>10000</v>
      </c>
      <c r="G43" s="10">
        <v>-29680.73</v>
      </c>
      <c r="H43" s="11">
        <f t="shared" si="1"/>
        <v>-29.680730000000001</v>
      </c>
      <c r="I43" s="11">
        <f t="shared" si="2"/>
        <v>-0.2968073</v>
      </c>
      <c r="J43" s="11">
        <f t="shared" si="3"/>
        <v>5.306677565351209</v>
      </c>
    </row>
    <row r="44" spans="1:10" ht="24" customHeight="1" x14ac:dyDescent="0.25">
      <c r="A44" s="8" t="s">
        <v>72</v>
      </c>
      <c r="B44" s="9" t="s">
        <v>73</v>
      </c>
      <c r="C44" s="10">
        <v>240896652.84</v>
      </c>
      <c r="D44" s="15">
        <f t="shared" si="4"/>
        <v>240896.65284</v>
      </c>
      <c r="E44" s="10">
        <v>705112800.63999999</v>
      </c>
      <c r="F44" s="11">
        <f t="shared" si="0"/>
        <v>705112.80064000003</v>
      </c>
      <c r="G44" s="10">
        <v>193921107.25999999</v>
      </c>
      <c r="H44" s="11">
        <f t="shared" si="1"/>
        <v>193921.10725999999</v>
      </c>
      <c r="I44" s="11">
        <f t="shared" si="2"/>
        <v>27.502139669565818</v>
      </c>
      <c r="J44" s="11">
        <f t="shared" si="3"/>
        <v>80.499710134536215</v>
      </c>
    </row>
    <row r="45" spans="1:10" ht="149.25" customHeight="1" x14ac:dyDescent="0.25">
      <c r="A45" s="8" t="s">
        <v>98</v>
      </c>
      <c r="B45" s="9" t="s">
        <v>96</v>
      </c>
      <c r="C45" s="10">
        <v>0</v>
      </c>
      <c r="D45" s="15">
        <f t="shared" si="4"/>
        <v>0</v>
      </c>
      <c r="E45" s="10">
        <v>0</v>
      </c>
      <c r="F45" s="11">
        <f t="shared" si="0"/>
        <v>0</v>
      </c>
      <c r="G45" s="10">
        <v>-14836.05</v>
      </c>
      <c r="H45" s="11">
        <f t="shared" ref="H45" si="8">G45/1000</f>
        <v>-14.836049999999998</v>
      </c>
      <c r="I45" s="11" t="s">
        <v>82</v>
      </c>
      <c r="J45" s="11" t="s">
        <v>82</v>
      </c>
    </row>
    <row r="46" spans="1:10" ht="104.25" customHeight="1" x14ac:dyDescent="0.25">
      <c r="A46" s="8" t="s">
        <v>74</v>
      </c>
      <c r="B46" s="9" t="s">
        <v>75</v>
      </c>
      <c r="C46" s="10">
        <v>1006083062.1900001</v>
      </c>
      <c r="D46" s="15">
        <f t="shared" si="4"/>
        <v>1006083.0621900001</v>
      </c>
      <c r="E46" s="10">
        <v>0</v>
      </c>
      <c r="F46" s="11">
        <f t="shared" si="0"/>
        <v>0</v>
      </c>
      <c r="G46" s="10">
        <v>168851871.44</v>
      </c>
      <c r="H46" s="11">
        <f t="shared" si="1"/>
        <v>168851.87143999999</v>
      </c>
      <c r="I46" s="11" t="s">
        <v>82</v>
      </c>
      <c r="J46" s="11">
        <f t="shared" si="3"/>
        <v>16.783094536195669</v>
      </c>
    </row>
    <row r="47" spans="1:10" ht="69.75" customHeight="1" x14ac:dyDescent="0.25">
      <c r="A47" s="8" t="s">
        <v>76</v>
      </c>
      <c r="B47" s="9" t="s">
        <v>77</v>
      </c>
      <c r="C47" s="10">
        <v>-43343535.020000003</v>
      </c>
      <c r="D47" s="15">
        <f t="shared" si="4"/>
        <v>-43343.535020000003</v>
      </c>
      <c r="E47" s="10">
        <v>0</v>
      </c>
      <c r="F47" s="11">
        <f t="shared" si="0"/>
        <v>0</v>
      </c>
      <c r="G47" s="10">
        <v>-76616176.900000006</v>
      </c>
      <c r="H47" s="11">
        <f t="shared" si="1"/>
        <v>-76616.176900000006</v>
      </c>
      <c r="I47" s="11" t="s">
        <v>82</v>
      </c>
      <c r="J47" s="11">
        <f t="shared" si="3"/>
        <v>176.76494744751903</v>
      </c>
    </row>
    <row r="48" spans="1:10" x14ac:dyDescent="0.25">
      <c r="E48" s="2"/>
      <c r="G48" s="2"/>
    </row>
  </sheetData>
  <mergeCells count="3">
    <mergeCell ref="A4:B4"/>
    <mergeCell ref="A1:J1"/>
    <mergeCell ref="A2:J2"/>
  </mergeCells>
  <pageMargins left="0.42" right="0.28999999999999998" top="0.62" bottom="0.56999999999999995" header="0.31496062992125984" footer="0.31496062992125984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2026-08-17T07:45:31Z</cp:lastPrinted>
  <dcterms:created xsi:type="dcterms:W3CDTF">2024-07-18T09:38:31Z</dcterms:created>
  <dcterms:modified xsi:type="dcterms:W3CDTF">2026-08-17T07:45:34Z</dcterms:modified>
</cp:coreProperties>
</file>