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0875" activeTab="0"/>
  </bookViews>
  <sheets>
    <sheet name="План реализации на 2017 год " sheetId="1" r:id="rId1"/>
  </sheets>
  <externalReferences>
    <externalReference r:id="rId4"/>
  </externalReferences>
  <definedNames>
    <definedName name="_xlnm.Print_Titles" localSheetId="0">'План реализации на 2017 год '!$7:$7</definedName>
    <definedName name="_xlnm.Print_Area" localSheetId="0">'План реализации на 2017 год '!$A$1:$G$58</definedName>
  </definedNames>
  <calcPr fullCalcOnLoad="1"/>
</workbook>
</file>

<file path=xl/sharedStrings.xml><?xml version="1.0" encoding="utf-8"?>
<sst xmlns="http://schemas.openxmlformats.org/spreadsheetml/2006/main" count="201" uniqueCount="88">
  <si>
    <t>реализации государственной программы Липецкой области "Управление  государственными финансами и государственным долгом Липецкой области" на 2017 год</t>
  </si>
  <si>
    <t>Таблица</t>
  </si>
  <si>
    <t>№№ пп</t>
  </si>
  <si>
    <t>Наименование подпрограммы, основных мероприятий, мероприятий</t>
  </si>
  <si>
    <t>Ответственный исполнитель, соисполнитель</t>
  </si>
  <si>
    <t>Срок начала реализации</t>
  </si>
  <si>
    <t>Срок окончания реализации</t>
  </si>
  <si>
    <t>Код бюджетной классификации (ГРБС, РзПр, ЦСР)</t>
  </si>
  <si>
    <t>Подпрограмма 1 "Долгосрочное бюджетное планирование, совершенствование организации бюджетного процесса"</t>
  </si>
  <si>
    <t xml:space="preserve">Основное мероприятие 1 "Разработка Стратегии социально-экономического развития Липецкой области до 2030 года " </t>
  </si>
  <si>
    <t>Управление экономики администрации области</t>
  </si>
  <si>
    <t>003 0113 1910199999</t>
  </si>
  <si>
    <t>февраль</t>
  </si>
  <si>
    <t>июнь</t>
  </si>
  <si>
    <t>август</t>
  </si>
  <si>
    <t>декабрь</t>
  </si>
  <si>
    <t>Основное мероприятие 2 "Осуществление бюджетного процесса"</t>
  </si>
  <si>
    <t>Управление финансов области</t>
  </si>
  <si>
    <t xml:space="preserve">028 0106 1910200110 </t>
  </si>
  <si>
    <t>028 0106 1910200120</t>
  </si>
  <si>
    <t>апрель</t>
  </si>
  <si>
    <t>январь</t>
  </si>
  <si>
    <t>Основное мероприятие 3 "Повышение качества финансового менеджмента главных распорядителей бюджетных средств"</t>
  </si>
  <si>
    <t>028 0113 1910328000</t>
  </si>
  <si>
    <t>Основное мероприятие 4 "Формирование и обеспечение функционирования регионального сегмента «Электронный бюджет»"</t>
  </si>
  <si>
    <t xml:space="preserve">  '028 0106 1910499999</t>
  </si>
  <si>
    <t xml:space="preserve"> Подпрограмма 2  "Управление государственным долгом Липецкой области"</t>
  </si>
  <si>
    <t xml:space="preserve">январь  </t>
  </si>
  <si>
    <t xml:space="preserve">ноябрь </t>
  </si>
  <si>
    <t xml:space="preserve">028 1301 1920125300 </t>
  </si>
  <si>
    <t>028 0113 1920125300</t>
  </si>
  <si>
    <t>Основное мероприятие 1 "Обеспечение сбалансированности местных бюджетов"</t>
  </si>
  <si>
    <t>028 1401 1930180010</t>
  </si>
  <si>
    <t>028 1401 1930180020</t>
  </si>
  <si>
    <t>028 1402 1930180030</t>
  </si>
  <si>
    <t>Основное мероприятие 2 "Стимулирование муниципальных образований Липецкой области по результатам проведения оценки их деятельности"</t>
  </si>
  <si>
    <t>028 1402 1930280060</t>
  </si>
  <si>
    <t>028 1402 1930280050</t>
  </si>
  <si>
    <t>028 1402  1930280070</t>
  </si>
  <si>
    <t>028 1402 1930280040</t>
  </si>
  <si>
    <t>028 1402 1930280080</t>
  </si>
  <si>
    <t>ИТОГО:</t>
  </si>
  <si>
    <t>Заместитель главы администрации области - начальник управления финансов области</t>
  </si>
  <si>
    <t>В.М. Щеглеватых</t>
  </si>
  <si>
    <t xml:space="preserve">                                                 </t>
  </si>
  <si>
    <t xml:space="preserve">     </t>
  </si>
  <si>
    <t xml:space="preserve">Мероприятие 3.1.1 "Предоставление   дотаций на выравнивание бюджетной обеспеченности муниципальных образований области исходя из уровня бюджетной обеспеченности" </t>
  </si>
  <si>
    <t>Мероприятие 3.1.2 "Предоставление   дотаций на выравнивание бюджетной обеспеченности муниципальных образований области исходя из численности жителей"</t>
  </si>
  <si>
    <t xml:space="preserve">Мероприятие 3.1.3 "Расчет, распределение, утверждение и предоставление   дотаций на поддержку мер по обеспечению сбалансированности местных бюджетов"  </t>
  </si>
  <si>
    <t>Мероприятие 3.2.1 "Расчет, распределение, утверждение и предоставление   дотаций муниципальным образованиям области, достигшим наилучших   результатов по увеличению налогового потенциала"</t>
  </si>
  <si>
    <t>Мероприятие 3.2.2 "Предоставление дотаций органам местного самоуправления, достигшим  наилучших   результатов по повышению качества управления муниципальными финансами"</t>
  </si>
  <si>
    <t>Мероприятие 3.2.3 "Предоставление дотаций, за достижения наилучших значений показателей деятельности органов местного самоуправления городских   поселений области"</t>
  </si>
  <si>
    <t>Мероприятие 3.2.4 "Предоставление дотаций, за достижения наилучших значений показателей деятельности органов местного самоуправления сельских  поселений области"</t>
  </si>
  <si>
    <t>Мероприятие 3.2.5 "Предоставление дотаций за достижения наилучших значений показателей деятельности органов местного самоуправления муниципальных районов и городских округов области"</t>
  </si>
  <si>
    <t>Мероприятие 1.2.1 "Формирование, исполнение областного бюджета, осуществление контроля за его исполнением, составление и утверждение отчета об исполнении областного бюджета"</t>
  </si>
  <si>
    <t xml:space="preserve">003 0113 1910199999                                                                                                              </t>
  </si>
  <si>
    <t>х</t>
  </si>
  <si>
    <t>май</t>
  </si>
  <si>
    <t>Мероприятие 2.1.2 "Планирование расходов областного бюджета  по выплате агентских комиссий и вознаграждений  и осуществление фактических платежей"</t>
  </si>
  <si>
    <t>Контрольное событие 1 "Подготовка проекта областного закона "Об областном бюджете на 2018 год и на плановый период 2019 и 2020 годов", баллы                                            (1 балл - проект закона направлен в областной Совет депутатов, 0 баллов - проект не внесен)</t>
  </si>
  <si>
    <t>Контрольное событие 2 "Подготовка проекта  областного закона "Об исполнении областного бюджета за 2016 год", баллы                                                                        (1 балл - проект закона направлен в областной Совет депутатов, 0 баллов - проект не внесен)</t>
  </si>
  <si>
    <t xml:space="preserve">Мероприятие 1.3.1 "Оценка качества финансового менеджмента главных распорядителей средств областного бюджета"
</t>
  </si>
  <si>
    <t xml:space="preserve"> Контрольное событие 1 "Размещение сводного рейтинга главных распорядителей бюджетных средств по качеству финансового менеджмента  в сети "Интернет" на информационном портале бюджетной системы Липецкой области (ufin48.ru)", баллы  (1 балл - сводный рейтинг главных распорядителей бюджетных средств по качеству финансового менеджмента размещен в сети "Интернет" на информационном портале бюджетной системы Липецкой области (ufin48.ru), 0 баллов - сводный рейтинг не размещен)
</t>
  </si>
  <si>
    <t>Основное мероприятие  "Обеспечение своевременности и полноты исполнения долговых обязательств Липецкой области, обслуживание государственного долга Липецкой области и выполнение других обязательств Липецкой области по выплате агентских комиссий и вознаграждений"</t>
  </si>
  <si>
    <t>Мероприятие 1.4.1 "Эксплуатация программных комплексов, направленных на реализацию функционала  бюджетной системы области путем  закупки товаров, работ, услуг. Аппаратно-техническое обеспечение системы "Электронный бюджет" путем  закупки товаров, работ, услуг"</t>
  </si>
  <si>
    <t>Контрольное событие 1 "Наличие актуализированных программных комплексов, направленных на реализацию функционала   бюджетной системы области", баллы (0 - отсутствие, 1 - наличие)"</t>
  </si>
  <si>
    <t>Объем ресурсного обеспечения за счет областного бюджета (тыс.руб.), значение контрольного события</t>
  </si>
  <si>
    <t>Контрольное событие 1 "Подготовка информации, содержащей расчет показателей деятельности органов местного самоуправления городских   поселений области, относящихся к компетенции управлении финансов области", баллы    (1 балл - информация по показателям направлена в управление организационной работы и взаимодействия с органами местного самоуправления администрации Липецкой области, 0 баллов - информация не направлена)</t>
  </si>
  <si>
    <t>Контрольное событие 1 "Подготовка информации, содержащей расчет показателей деятельности органов местного самоуправления сельских   поселений области, относящихся к компетенции управлении финансов области", баллы   (1 балл - информация по показателям направлена в управление организационной работы и взаимодействия с органами местного самоуправления администрации Липецкой области, 0 баллов - информация не направлена)</t>
  </si>
  <si>
    <t>Контрольное событие 1 "Подготовка информации, содержащей расчет показателей  деятельности органов местного самоуправления муниципальных районов и городских округов области, относящихся к компетенции управлении финансов области", баллы                                                                                               (1 балл - информация по показателям направлена в управление экономики администрации Липецкой области, 0 баллов - информация не направлена)</t>
  </si>
  <si>
    <t>Контрольное событие 2 "Наличие текстовой части и материалов по обоснованию (аналитический блок, блок целеполагания, блок "Направления реализации Стратегии", сценарный и прогнозный блоки) Стратегии социально-экономического развития Липецкой области до 2030 года", ед.</t>
  </si>
  <si>
    <t>Контрольное событие 8 "Наличие обновленных настроек функциональных режимов, рабочих инструкций актуализированной «АИС «Программно-целевое планирование», баллы (0 - отсутствие, 1 - наличие)</t>
  </si>
  <si>
    <t>Мероприятие 1.1.1                                                          "Подготовка Стратегии социально-экономического развития Липецкой области до 2030 года с сопровождением программных комплексов  АИС «План-Прогноз» Липецкая область и «АИС «Программно-целевое планирование»</t>
  </si>
  <si>
    <t>Контрольное событие 3 "Наличие актуализированных приложений и подсистем АИС «План-Прогноз» Липецкая область", баллы (0 - отсутствие, 1 - наличие)</t>
  </si>
  <si>
    <t>Контрольное событие 4 "Наличие оптимизированных перечней входных и прогнозируемых показателей АИС «План-Прогноз» Липецкая область", баллы (0 - отсутствие, 1 - наличие)</t>
  </si>
  <si>
    <t>Контрольное событие 5 "Наличие прогноза социально-экономического развития Липецкой области на среднесрочный период по форме 2П, сформированного в АИС «План-Прогноз» Липецкая область", баллы (0 - отсутствие, 1 - наличие)</t>
  </si>
  <si>
    <t>Контрольное событие 6 "Наличие планов реализации, паспортов, приложений государственных программ области в «АИС «Программно-целевое планирование», баллы (0 - отсутствие или не по полному перечню государственных программ, 1 - наличие по всем государственным программам)</t>
  </si>
  <si>
    <t>Контрольное событие 1 "Подготовка проекта распоряжения главы администрации Липецкой области, предусматривающего выделение дотаций для предоставления грантов в целях содействия достижению и (или) поощрения достижения наилучших значений показателей увеличения налогового потенциала муниципальных районов и городских округов Липецкой области", баллы                                                                                          (1 балл - проект распоряжения внесен  в администрацию области, 0 баллов - не внесен)</t>
  </si>
  <si>
    <t>Контрольное событие 1 "Подготовка проекта распоряжения главы администрации Липецкой области о результатах оценки качества управления  финансами и платежеспособности муниципальных районов и городских округов Липецкой области по итогам года", баллы                                                                                                  (1 балл - проект распоряжения внесен  в администрацию области, 0 баллов - не внесен)</t>
  </si>
  <si>
    <t>Контрольное событие 1 "Подготовка проектов постановлений администрации Липецкой области, предусматривающих распределение дотаций из областного фонда на поддержку мер по обеспечению сбалансированности местных бюджетов", баллы                                                                                          (1 балл - проект постановления внесен  в администрацию области, 0 баллов - не внесен)</t>
  </si>
  <si>
    <t>Контрольное событие 2 "Подготовка приложений к проекту закона Липецкой области "Об областном бюджете на 2018 год и на плановый период 2019 и 2020 годов": "Источники финансирования дефицита областного бюджета", "Программа государственных внутренних заимствований Липецкой области" "Программа государственных гарантий Липецкой области в валюте Российской Федерации", баллы (1 балл - приложения к проекту областного закона подготовлены, 0 баллов - приложения к проекту областного закона не подготовлены)</t>
  </si>
  <si>
    <t xml:space="preserve">Мероприятие 2.1.1 "Планирование государственных внутренних заимстовований, расходов областного бюджета на обслуживание государственного долга области и осуществление фактических  платежей"  </t>
  </si>
  <si>
    <t>Контрольное событие 1 "Разработка технических заданий на подготовку текстовой части и материалов по обоснованию Стратегии социально-экономического развития Липецкой области до 2030 года", ед.</t>
  </si>
  <si>
    <t>Контрольное событие 7 "Принятие нормативного правового акта, предусматривающего согласование изменений государственных программ области и планов их реализации в электронном виде", ед.</t>
  </si>
  <si>
    <t>Контрольное событие 1 "Учет и регистрация долговых обязательств Липецкой области в Государственной долговой книге Липецкой области", баллы (1 балл - информация в долговой книге отражена, 0 баллов - информация в долговой книге не отражена)</t>
  </si>
  <si>
    <t>Подпрограмма 3  "Создание условий для повышения финансовой устойчивости местных бюджетов"</t>
  </si>
  <si>
    <t xml:space="preserve"> ПЛАН</t>
  </si>
  <si>
    <t xml:space="preserve"> "Приложение к приказу управления финансов области "Об утверждении плана реализации государственной программы Липецкой области "Управление государственными финансами и государственным долгом Липецкой области" на 2017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</si>
</sst>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164" fontId="44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4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165" fontId="4" fillId="0" borderId="0" xfId="60" applyNumberFormat="1" applyFont="1" applyFill="1" applyBorder="1" applyAlignment="1">
      <alignment vertical="center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7" fillId="0" borderId="0" xfId="60" applyNumberFormat="1" applyFont="1" applyFill="1" applyBorder="1" applyAlignment="1">
      <alignment vertical="top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6%20%20&#1043;&#1054;&#1044;\&#1043;&#1086;&#1089;&#1087;&#1088;&#1086;&#1075;&#1088;&#1072;&#1084;&#1084;&#1072;%20(445%20&#1086;&#1090;%2002.10.2013)\&#1076;&#1086;%201%20&#1089;&#1077;&#1085;&#1090;&#1103;&#1073;&#1088;&#1103;%20(&#1087;&#1086;&#1103;&#1089;&#1085;&#1077;&#1085;&#1080;&#1103;)\&#1055;&#1088;&#1080;&#1083;&#1086;&#1078;&#1077;&#1085;&#1080;&#1103;%202017-2020%20&#1075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4"/>
      <sheetName val="Приложение 5"/>
      <sheetName val="Приложение 7"/>
    </sheetNames>
    <sheetDataSet>
      <sheetData sheetId="0">
        <row r="71">
          <cell r="I71">
            <v>1445075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80" zoomScaleNormal="80" zoomScaleSheetLayoutView="87" workbookViewId="0" topLeftCell="A2">
      <selection activeCell="L10" sqref="L10"/>
    </sheetView>
  </sheetViews>
  <sheetFormatPr defaultColWidth="8.875" defaultRowHeight="12.75"/>
  <cols>
    <col min="1" max="1" width="7.125" style="1" customWidth="1"/>
    <col min="2" max="2" width="54.25390625" style="1" customWidth="1"/>
    <col min="3" max="3" width="16.75390625" style="1" customWidth="1"/>
    <col min="4" max="4" width="12.375" style="1" customWidth="1"/>
    <col min="5" max="5" width="11.875" style="1" customWidth="1"/>
    <col min="6" max="6" width="19.00390625" style="1" customWidth="1"/>
    <col min="7" max="7" width="20.625" style="2" customWidth="1"/>
    <col min="8" max="8" width="8.875" style="1" hidden="1" customWidth="1"/>
    <col min="9" max="9" width="21.00390625" style="1" hidden="1" customWidth="1"/>
    <col min="10" max="10" width="17.375" style="1" hidden="1" customWidth="1"/>
    <col min="11" max="11" width="15.25390625" style="1" customWidth="1"/>
    <col min="12" max="12" width="8.875" style="1" customWidth="1"/>
    <col min="13" max="13" width="15.00390625" style="1" customWidth="1"/>
    <col min="14" max="16384" width="8.875" style="1" customWidth="1"/>
  </cols>
  <sheetData>
    <row r="1" spans="6:7" ht="12.75" customHeight="1" hidden="1">
      <c r="F1" s="38" t="s">
        <v>87</v>
      </c>
      <c r="G1" s="38"/>
    </row>
    <row r="2" spans="6:7" ht="135.75" customHeight="1">
      <c r="F2" s="38"/>
      <c r="G2" s="38"/>
    </row>
    <row r="3" spans="1:7" ht="15">
      <c r="A3" s="39" t="s">
        <v>86</v>
      </c>
      <c r="B3" s="39"/>
      <c r="C3" s="39"/>
      <c r="D3" s="39"/>
      <c r="E3" s="39"/>
      <c r="F3" s="39"/>
      <c r="G3" s="39"/>
    </row>
    <row r="4" spans="1:7" ht="30.75" customHeight="1">
      <c r="A4" s="40" t="s">
        <v>0</v>
      </c>
      <c r="B4" s="40"/>
      <c r="C4" s="40"/>
      <c r="D4" s="40"/>
      <c r="E4" s="40"/>
      <c r="F4" s="40"/>
      <c r="G4" s="40"/>
    </row>
    <row r="5" ht="12.75">
      <c r="A5" s="2"/>
    </row>
    <row r="6" ht="12.75">
      <c r="G6" s="2" t="s">
        <v>1</v>
      </c>
    </row>
    <row r="7" spans="1:7" ht="95.25" customHeigh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66</v>
      </c>
    </row>
    <row r="8" spans="1:7" ht="45" customHeight="1">
      <c r="A8" s="3">
        <v>1</v>
      </c>
      <c r="B8" s="4" t="s">
        <v>8</v>
      </c>
      <c r="C8" s="3"/>
      <c r="D8" s="3"/>
      <c r="E8" s="3"/>
      <c r="F8" s="3"/>
      <c r="G8" s="27">
        <f>G19+G24+G27+G9</f>
        <v>139182.96000000002</v>
      </c>
    </row>
    <row r="9" spans="1:13" ht="59.25" customHeight="1">
      <c r="A9" s="5">
        <v>2</v>
      </c>
      <c r="B9" s="6" t="s">
        <v>9</v>
      </c>
      <c r="C9" s="3" t="s">
        <v>10</v>
      </c>
      <c r="D9" s="13" t="s">
        <v>21</v>
      </c>
      <c r="E9" s="13" t="s">
        <v>15</v>
      </c>
      <c r="F9" s="7" t="s">
        <v>11</v>
      </c>
      <c r="G9" s="28">
        <f>G10</f>
        <v>18990</v>
      </c>
      <c r="I9" s="8"/>
      <c r="J9" s="8"/>
      <c r="K9" s="9"/>
      <c r="L9" s="9"/>
      <c r="M9" s="8"/>
    </row>
    <row r="10" spans="1:13" ht="91.5" customHeight="1">
      <c r="A10" s="5">
        <v>3</v>
      </c>
      <c r="B10" s="6" t="s">
        <v>72</v>
      </c>
      <c r="C10" s="13" t="s">
        <v>10</v>
      </c>
      <c r="D10" s="13" t="s">
        <v>12</v>
      </c>
      <c r="E10" s="13" t="s">
        <v>15</v>
      </c>
      <c r="F10" s="21" t="s">
        <v>55</v>
      </c>
      <c r="G10" s="25">
        <v>18990</v>
      </c>
      <c r="I10" s="8"/>
      <c r="J10" s="8"/>
      <c r="K10" s="9"/>
      <c r="L10" s="9"/>
      <c r="M10" s="8"/>
    </row>
    <row r="11" spans="1:13" ht="66.75" customHeight="1">
      <c r="A11" s="3">
        <v>4</v>
      </c>
      <c r="B11" s="4" t="s">
        <v>82</v>
      </c>
      <c r="C11" s="3" t="s">
        <v>10</v>
      </c>
      <c r="D11" s="3" t="s">
        <v>56</v>
      </c>
      <c r="E11" s="19">
        <v>42794</v>
      </c>
      <c r="F11" s="22" t="s">
        <v>56</v>
      </c>
      <c r="G11" s="23">
        <v>2</v>
      </c>
      <c r="I11" s="8"/>
      <c r="J11" s="8"/>
      <c r="K11" s="9"/>
      <c r="L11" s="9"/>
      <c r="M11" s="8"/>
    </row>
    <row r="12" spans="1:13" ht="87.75" customHeight="1">
      <c r="A12" s="5">
        <v>5</v>
      </c>
      <c r="B12" s="4" t="s">
        <v>70</v>
      </c>
      <c r="C12" s="3" t="s">
        <v>10</v>
      </c>
      <c r="D12" s="3" t="s">
        <v>56</v>
      </c>
      <c r="E12" s="19">
        <v>43069</v>
      </c>
      <c r="F12" s="22" t="s">
        <v>56</v>
      </c>
      <c r="G12" s="23">
        <v>6</v>
      </c>
      <c r="I12" s="8"/>
      <c r="J12" s="8"/>
      <c r="K12" s="9"/>
      <c r="L12" s="9"/>
      <c r="M12" s="8"/>
    </row>
    <row r="13" spans="1:13" ht="56.25" customHeight="1">
      <c r="A13" s="5">
        <v>6</v>
      </c>
      <c r="B13" s="4" t="s">
        <v>73</v>
      </c>
      <c r="C13" s="3" t="s">
        <v>10</v>
      </c>
      <c r="D13" s="3" t="s">
        <v>56</v>
      </c>
      <c r="E13" s="19">
        <v>43084</v>
      </c>
      <c r="F13" s="22" t="s">
        <v>56</v>
      </c>
      <c r="G13" s="23">
        <v>1</v>
      </c>
      <c r="I13" s="8"/>
      <c r="J13" s="8"/>
      <c r="K13" s="9"/>
      <c r="L13" s="9"/>
      <c r="M13" s="8"/>
    </row>
    <row r="14" spans="1:13" ht="69" customHeight="1">
      <c r="A14" s="3">
        <v>7</v>
      </c>
      <c r="B14" s="4" t="s">
        <v>74</v>
      </c>
      <c r="C14" s="3" t="s">
        <v>10</v>
      </c>
      <c r="D14" s="3" t="s">
        <v>56</v>
      </c>
      <c r="E14" s="19">
        <v>43084</v>
      </c>
      <c r="F14" s="22" t="s">
        <v>56</v>
      </c>
      <c r="G14" s="23">
        <v>1</v>
      </c>
      <c r="I14" s="8"/>
      <c r="J14" s="8"/>
      <c r="K14" s="9"/>
      <c r="L14" s="9"/>
      <c r="M14" s="8"/>
    </row>
    <row r="15" spans="1:13" ht="69" customHeight="1">
      <c r="A15" s="5">
        <v>8</v>
      </c>
      <c r="B15" s="4" t="s">
        <v>75</v>
      </c>
      <c r="C15" s="3" t="s">
        <v>10</v>
      </c>
      <c r="D15" s="3" t="s">
        <v>56</v>
      </c>
      <c r="E15" s="19">
        <v>43069</v>
      </c>
      <c r="F15" s="22" t="s">
        <v>56</v>
      </c>
      <c r="G15" s="23">
        <v>1</v>
      </c>
      <c r="I15" s="8"/>
      <c r="J15" s="8"/>
      <c r="K15" s="9"/>
      <c r="L15" s="9"/>
      <c r="M15" s="8"/>
    </row>
    <row r="16" spans="1:13" ht="99" customHeight="1">
      <c r="A16" s="5">
        <v>9</v>
      </c>
      <c r="B16" s="4" t="s">
        <v>76</v>
      </c>
      <c r="C16" s="3" t="s">
        <v>10</v>
      </c>
      <c r="D16" s="3" t="s">
        <v>56</v>
      </c>
      <c r="E16" s="19">
        <v>42825</v>
      </c>
      <c r="F16" s="22" t="s">
        <v>56</v>
      </c>
      <c r="G16" s="23">
        <v>1</v>
      </c>
      <c r="I16" s="8"/>
      <c r="J16" s="8"/>
      <c r="K16" s="9"/>
      <c r="L16" s="9"/>
      <c r="M16" s="8"/>
    </row>
    <row r="17" spans="1:13" ht="61.5" customHeight="1">
      <c r="A17" s="3">
        <v>10</v>
      </c>
      <c r="B17" s="4" t="s">
        <v>83</v>
      </c>
      <c r="C17" s="3" t="s">
        <v>10</v>
      </c>
      <c r="D17" s="3" t="s">
        <v>56</v>
      </c>
      <c r="E17" s="19">
        <v>42855</v>
      </c>
      <c r="F17" s="22" t="s">
        <v>56</v>
      </c>
      <c r="G17" s="23">
        <v>1</v>
      </c>
      <c r="I17" s="8"/>
      <c r="J17" s="8"/>
      <c r="K17" s="9"/>
      <c r="L17" s="9"/>
      <c r="M17" s="8"/>
    </row>
    <row r="18" spans="1:13" ht="68.25" customHeight="1">
      <c r="A18" s="5">
        <v>11</v>
      </c>
      <c r="B18" s="4" t="s">
        <v>71</v>
      </c>
      <c r="C18" s="3" t="s">
        <v>10</v>
      </c>
      <c r="D18" s="3" t="s">
        <v>56</v>
      </c>
      <c r="E18" s="19">
        <v>43084</v>
      </c>
      <c r="F18" s="22" t="s">
        <v>56</v>
      </c>
      <c r="G18" s="23">
        <v>1</v>
      </c>
      <c r="I18" s="8"/>
      <c r="J18" s="8"/>
      <c r="K18" s="9"/>
      <c r="L18" s="9"/>
      <c r="M18" s="8"/>
    </row>
    <row r="19" spans="1:13" ht="29.25" customHeight="1">
      <c r="A19" s="5">
        <v>12</v>
      </c>
      <c r="B19" s="20" t="s">
        <v>16</v>
      </c>
      <c r="C19" s="5" t="s">
        <v>17</v>
      </c>
      <c r="D19" s="5" t="s">
        <v>21</v>
      </c>
      <c r="E19" s="5" t="s">
        <v>15</v>
      </c>
      <c r="F19" s="7"/>
      <c r="G19" s="26">
        <f>G20+G21</f>
        <v>85329.82</v>
      </c>
      <c r="H19" s="10" t="e">
        <f>G19+#REF!-G20-#REF!-#REF!-#REF!-#REF!</f>
        <v>#REF!</v>
      </c>
      <c r="I19" s="8"/>
      <c r="J19" s="8"/>
      <c r="K19" s="9"/>
      <c r="L19" s="9"/>
      <c r="M19" s="8"/>
    </row>
    <row r="20" spans="1:13" ht="35.25" customHeight="1">
      <c r="A20" s="42">
        <v>13</v>
      </c>
      <c r="B20" s="44" t="s">
        <v>54</v>
      </c>
      <c r="C20" s="42" t="s">
        <v>17</v>
      </c>
      <c r="D20" s="36" t="s">
        <v>27</v>
      </c>
      <c r="E20" s="36" t="s">
        <v>15</v>
      </c>
      <c r="F20" s="7" t="s">
        <v>18</v>
      </c>
      <c r="G20" s="25">
        <v>74277.1</v>
      </c>
      <c r="M20" s="32"/>
    </row>
    <row r="21" spans="1:13" ht="35.25" customHeight="1">
      <c r="A21" s="43"/>
      <c r="B21" s="45"/>
      <c r="C21" s="43"/>
      <c r="D21" s="37"/>
      <c r="E21" s="37"/>
      <c r="F21" s="11" t="s">
        <v>19</v>
      </c>
      <c r="G21" s="25">
        <v>11052.72</v>
      </c>
      <c r="M21" s="32"/>
    </row>
    <row r="22" spans="1:13" ht="74.25" customHeight="1">
      <c r="A22" s="5">
        <v>14</v>
      </c>
      <c r="B22" s="4" t="s">
        <v>59</v>
      </c>
      <c r="C22" s="3" t="s">
        <v>17</v>
      </c>
      <c r="D22" s="3" t="s">
        <v>56</v>
      </c>
      <c r="E22" s="19">
        <v>43040</v>
      </c>
      <c r="F22" s="3" t="s">
        <v>56</v>
      </c>
      <c r="G22" s="12">
        <v>1</v>
      </c>
      <c r="M22" s="32"/>
    </row>
    <row r="23" spans="1:7" ht="72" customHeight="1">
      <c r="A23" s="3">
        <v>15</v>
      </c>
      <c r="B23" s="4" t="s">
        <v>60</v>
      </c>
      <c r="C23" s="3" t="s">
        <v>17</v>
      </c>
      <c r="D23" s="3" t="s">
        <v>56</v>
      </c>
      <c r="E23" s="19">
        <v>42887</v>
      </c>
      <c r="F23" s="3" t="s">
        <v>56</v>
      </c>
      <c r="G23" s="12">
        <v>1</v>
      </c>
    </row>
    <row r="24" spans="1:7" ht="45.75" customHeight="1">
      <c r="A24" s="5">
        <v>16</v>
      </c>
      <c r="B24" s="6" t="s">
        <v>22</v>
      </c>
      <c r="C24" s="3" t="s">
        <v>17</v>
      </c>
      <c r="D24" s="3" t="s">
        <v>20</v>
      </c>
      <c r="E24" s="3" t="s">
        <v>57</v>
      </c>
      <c r="F24" s="7" t="s">
        <v>23</v>
      </c>
      <c r="G24" s="27">
        <f>SUM(G25:G25)</f>
        <v>2000</v>
      </c>
    </row>
    <row r="25" spans="1:7" ht="42.75" customHeight="1">
      <c r="A25" s="3">
        <v>17</v>
      </c>
      <c r="B25" s="4" t="s">
        <v>61</v>
      </c>
      <c r="C25" s="3" t="s">
        <v>17</v>
      </c>
      <c r="D25" s="19" t="s">
        <v>20</v>
      </c>
      <c r="E25" s="3" t="s">
        <v>57</v>
      </c>
      <c r="F25" s="7" t="s">
        <v>23</v>
      </c>
      <c r="G25" s="25">
        <v>2000</v>
      </c>
    </row>
    <row r="26" spans="1:7" ht="144.75" customHeight="1">
      <c r="A26" s="5">
        <v>18</v>
      </c>
      <c r="B26" s="4" t="s">
        <v>62</v>
      </c>
      <c r="C26" s="3" t="s">
        <v>17</v>
      </c>
      <c r="D26" s="3" t="s">
        <v>56</v>
      </c>
      <c r="E26" s="19">
        <v>42865</v>
      </c>
      <c r="F26" s="3" t="s">
        <v>56</v>
      </c>
      <c r="G26" s="12">
        <v>1</v>
      </c>
    </row>
    <row r="27" spans="1:13" ht="45" customHeight="1">
      <c r="A27" s="3">
        <v>19</v>
      </c>
      <c r="B27" s="6" t="s">
        <v>24</v>
      </c>
      <c r="C27" s="3" t="s">
        <v>17</v>
      </c>
      <c r="D27" s="19" t="s">
        <v>27</v>
      </c>
      <c r="E27" s="19" t="s">
        <v>15</v>
      </c>
      <c r="F27" s="3" t="s">
        <v>25</v>
      </c>
      <c r="G27" s="27">
        <f>SUM(G28:G28)</f>
        <v>32863.14</v>
      </c>
      <c r="M27" s="31"/>
    </row>
    <row r="28" spans="1:13" ht="85.5" customHeight="1">
      <c r="A28" s="5">
        <v>20</v>
      </c>
      <c r="B28" s="4" t="s">
        <v>64</v>
      </c>
      <c r="C28" s="3" t="s">
        <v>17</v>
      </c>
      <c r="D28" s="19" t="s">
        <v>27</v>
      </c>
      <c r="E28" s="19" t="s">
        <v>15</v>
      </c>
      <c r="F28" s="3" t="s">
        <v>25</v>
      </c>
      <c r="G28" s="25">
        <v>32863.14</v>
      </c>
      <c r="M28" s="31"/>
    </row>
    <row r="29" spans="1:7" ht="69" customHeight="1">
      <c r="A29" s="3">
        <v>21</v>
      </c>
      <c r="B29" s="4" t="s">
        <v>65</v>
      </c>
      <c r="C29" s="3" t="s">
        <v>17</v>
      </c>
      <c r="D29" s="3" t="s">
        <v>56</v>
      </c>
      <c r="E29" s="19">
        <v>43100</v>
      </c>
      <c r="F29" s="3" t="s">
        <v>56</v>
      </c>
      <c r="G29" s="12">
        <v>1</v>
      </c>
    </row>
    <row r="30" spans="1:7" ht="30" customHeight="1">
      <c r="A30" s="5">
        <v>22</v>
      </c>
      <c r="B30" s="4" t="s">
        <v>26</v>
      </c>
      <c r="C30" s="3"/>
      <c r="D30" s="3"/>
      <c r="E30" s="3"/>
      <c r="F30" s="3"/>
      <c r="G30" s="29">
        <f>G31</f>
        <v>1751889</v>
      </c>
    </row>
    <row r="31" spans="1:7" ht="94.5" customHeight="1">
      <c r="A31" s="3">
        <v>23</v>
      </c>
      <c r="B31" s="20" t="s">
        <v>63</v>
      </c>
      <c r="C31" s="5" t="s">
        <v>17</v>
      </c>
      <c r="D31" s="24" t="s">
        <v>27</v>
      </c>
      <c r="E31" s="24" t="s">
        <v>15</v>
      </c>
      <c r="F31" s="7"/>
      <c r="G31" s="30">
        <f>G32+G35</f>
        <v>1751889</v>
      </c>
    </row>
    <row r="32" spans="1:7" ht="62.25" customHeight="1">
      <c r="A32" s="5">
        <v>24</v>
      </c>
      <c r="B32" s="4" t="s">
        <v>81</v>
      </c>
      <c r="C32" s="3" t="s">
        <v>17</v>
      </c>
      <c r="D32" s="3" t="s">
        <v>21</v>
      </c>
      <c r="E32" s="3" t="s">
        <v>15</v>
      </c>
      <c r="F32" s="7" t="s">
        <v>29</v>
      </c>
      <c r="G32" s="33">
        <v>1738689</v>
      </c>
    </row>
    <row r="33" spans="1:7" ht="91.5" customHeight="1">
      <c r="A33" s="3">
        <v>25</v>
      </c>
      <c r="B33" s="4" t="s">
        <v>84</v>
      </c>
      <c r="C33" s="3" t="s">
        <v>17</v>
      </c>
      <c r="D33" s="3" t="s">
        <v>56</v>
      </c>
      <c r="E33" s="19">
        <v>43100</v>
      </c>
      <c r="F33" s="3" t="s">
        <v>56</v>
      </c>
      <c r="G33" s="12">
        <v>1</v>
      </c>
    </row>
    <row r="34" spans="1:7" ht="150.75" customHeight="1">
      <c r="A34" s="5">
        <v>26</v>
      </c>
      <c r="B34" s="4" t="s">
        <v>80</v>
      </c>
      <c r="C34" s="3" t="s">
        <v>17</v>
      </c>
      <c r="D34" s="3" t="s">
        <v>56</v>
      </c>
      <c r="E34" s="19">
        <v>43040</v>
      </c>
      <c r="F34" s="3" t="s">
        <v>56</v>
      </c>
      <c r="G34" s="12">
        <v>1</v>
      </c>
    </row>
    <row r="35" spans="1:7" ht="62.25" customHeight="1">
      <c r="A35" s="3">
        <v>27</v>
      </c>
      <c r="B35" s="34" t="s">
        <v>58</v>
      </c>
      <c r="C35" s="3" t="s">
        <v>17</v>
      </c>
      <c r="D35" s="3" t="s">
        <v>21</v>
      </c>
      <c r="E35" s="3" t="s">
        <v>15</v>
      </c>
      <c r="F35" s="7" t="s">
        <v>30</v>
      </c>
      <c r="G35" s="25">
        <v>13200</v>
      </c>
    </row>
    <row r="36" spans="1:11" ht="43.5" customHeight="1">
      <c r="A36" s="5">
        <v>28</v>
      </c>
      <c r="B36" s="4" t="s">
        <v>85</v>
      </c>
      <c r="C36" s="3"/>
      <c r="D36" s="3"/>
      <c r="E36" s="3"/>
      <c r="F36" s="3"/>
      <c r="G36" s="30">
        <f>G37+G42</f>
        <v>2280864.5</v>
      </c>
      <c r="K36" s="35"/>
    </row>
    <row r="37" spans="1:11" ht="42.75" customHeight="1">
      <c r="A37" s="3">
        <v>29</v>
      </c>
      <c r="B37" s="6" t="s">
        <v>31</v>
      </c>
      <c r="C37" s="3" t="s">
        <v>17</v>
      </c>
      <c r="D37" s="3" t="s">
        <v>21</v>
      </c>
      <c r="E37" s="3" t="s">
        <v>15</v>
      </c>
      <c r="F37" s="13"/>
      <c r="G37" s="30">
        <f>G38+G39+G40</f>
        <v>2268864.5</v>
      </c>
      <c r="J37" s="10">
        <f>G37-'[1]Приложение 2'!I71</f>
        <v>823789.5</v>
      </c>
      <c r="K37" s="35"/>
    </row>
    <row r="38" spans="1:10" ht="57" customHeight="1">
      <c r="A38" s="5">
        <v>30</v>
      </c>
      <c r="B38" s="4" t="s">
        <v>46</v>
      </c>
      <c r="C38" s="3" t="s">
        <v>17</v>
      </c>
      <c r="D38" s="3" t="s">
        <v>21</v>
      </c>
      <c r="E38" s="3" t="s">
        <v>15</v>
      </c>
      <c r="F38" s="7" t="s">
        <v>32</v>
      </c>
      <c r="G38" s="25">
        <v>568198</v>
      </c>
      <c r="J38" s="1">
        <f>(1188071.4+20000)*48.33/100</f>
        <v>583860.90762</v>
      </c>
    </row>
    <row r="39" spans="1:11" ht="55.5" customHeight="1">
      <c r="A39" s="3">
        <v>31</v>
      </c>
      <c r="B39" s="4" t="s">
        <v>47</v>
      </c>
      <c r="C39" s="3" t="s">
        <v>17</v>
      </c>
      <c r="D39" s="3" t="s">
        <v>21</v>
      </c>
      <c r="E39" s="3" t="s">
        <v>15</v>
      </c>
      <c r="F39" s="7" t="s">
        <v>33</v>
      </c>
      <c r="G39" s="25">
        <v>1190026.6</v>
      </c>
      <c r="J39" s="1">
        <f>(1188071.4+20000)*51.67/100</f>
        <v>624210.49238</v>
      </c>
      <c r="K39" s="14"/>
    </row>
    <row r="40" spans="1:7" ht="58.5" customHeight="1">
      <c r="A40" s="5">
        <v>32</v>
      </c>
      <c r="B40" s="4" t="s">
        <v>48</v>
      </c>
      <c r="C40" s="3" t="s">
        <v>17</v>
      </c>
      <c r="D40" s="3" t="s">
        <v>21</v>
      </c>
      <c r="E40" s="3" t="s">
        <v>15</v>
      </c>
      <c r="F40" s="7" t="s">
        <v>34</v>
      </c>
      <c r="G40" s="25">
        <v>510639.9</v>
      </c>
    </row>
    <row r="41" spans="1:7" ht="123" customHeight="1">
      <c r="A41" s="3">
        <v>33</v>
      </c>
      <c r="B41" s="4" t="s">
        <v>79</v>
      </c>
      <c r="C41" s="3" t="s">
        <v>17</v>
      </c>
      <c r="D41" s="3" t="s">
        <v>56</v>
      </c>
      <c r="E41" s="19">
        <v>43098</v>
      </c>
      <c r="F41" s="3" t="s">
        <v>56</v>
      </c>
      <c r="G41" s="12">
        <v>1</v>
      </c>
    </row>
    <row r="42" spans="1:7" ht="53.25" customHeight="1">
      <c r="A42" s="5">
        <v>34</v>
      </c>
      <c r="B42" s="6" t="s">
        <v>35</v>
      </c>
      <c r="C42" s="3" t="s">
        <v>17</v>
      </c>
      <c r="D42" s="19" t="s">
        <v>20</v>
      </c>
      <c r="E42" s="19" t="s">
        <v>15</v>
      </c>
      <c r="F42" s="7"/>
      <c r="G42" s="27">
        <f>G43+G45+G47+G49+G51</f>
        <v>12000</v>
      </c>
    </row>
    <row r="43" spans="1:7" ht="68.25" customHeight="1">
      <c r="A43" s="3">
        <v>35</v>
      </c>
      <c r="B43" s="4" t="s">
        <v>49</v>
      </c>
      <c r="C43" s="3" t="s">
        <v>17</v>
      </c>
      <c r="D43" s="19" t="s">
        <v>28</v>
      </c>
      <c r="E43" s="19" t="s">
        <v>15</v>
      </c>
      <c r="F43" s="7" t="s">
        <v>36</v>
      </c>
      <c r="G43" s="25">
        <v>3000</v>
      </c>
    </row>
    <row r="44" spans="1:7" ht="142.5" customHeight="1">
      <c r="A44" s="5">
        <v>36</v>
      </c>
      <c r="B44" s="4" t="s">
        <v>77</v>
      </c>
      <c r="C44" s="3" t="s">
        <v>17</v>
      </c>
      <c r="D44" s="3" t="s">
        <v>56</v>
      </c>
      <c r="E44" s="19">
        <v>42988</v>
      </c>
      <c r="F44" s="3" t="s">
        <v>56</v>
      </c>
      <c r="G44" s="12">
        <v>1</v>
      </c>
    </row>
    <row r="45" spans="1:7" ht="57.75" customHeight="1">
      <c r="A45" s="3">
        <v>37</v>
      </c>
      <c r="B45" s="4" t="s">
        <v>50</v>
      </c>
      <c r="C45" s="3" t="s">
        <v>17</v>
      </c>
      <c r="D45" s="19" t="s">
        <v>20</v>
      </c>
      <c r="E45" s="19" t="s">
        <v>13</v>
      </c>
      <c r="F45" s="7" t="s">
        <v>37</v>
      </c>
      <c r="G45" s="25">
        <v>3000</v>
      </c>
    </row>
    <row r="46" spans="1:7" ht="117.75" customHeight="1">
      <c r="A46" s="5">
        <v>38</v>
      </c>
      <c r="B46" s="4" t="s">
        <v>78</v>
      </c>
      <c r="C46" s="3" t="s">
        <v>17</v>
      </c>
      <c r="D46" s="3" t="s">
        <v>56</v>
      </c>
      <c r="E46" s="19">
        <v>42826</v>
      </c>
      <c r="F46" s="3" t="s">
        <v>56</v>
      </c>
      <c r="G46" s="12">
        <v>1</v>
      </c>
    </row>
    <row r="47" spans="1:7" ht="61.5" customHeight="1">
      <c r="A47" s="3">
        <v>39</v>
      </c>
      <c r="B47" s="4" t="s">
        <v>51</v>
      </c>
      <c r="C47" s="3" t="s">
        <v>17</v>
      </c>
      <c r="D47" s="19" t="s">
        <v>20</v>
      </c>
      <c r="E47" s="19" t="s">
        <v>13</v>
      </c>
      <c r="F47" s="7" t="s">
        <v>38</v>
      </c>
      <c r="G47" s="25">
        <v>1500</v>
      </c>
    </row>
    <row r="48" spans="1:7" ht="141" customHeight="1">
      <c r="A48" s="5">
        <v>40</v>
      </c>
      <c r="B48" s="4" t="s">
        <v>67</v>
      </c>
      <c r="C48" s="3" t="s">
        <v>17</v>
      </c>
      <c r="D48" s="3" t="s">
        <v>56</v>
      </c>
      <c r="E48" s="19">
        <v>42795</v>
      </c>
      <c r="F48" s="3" t="s">
        <v>56</v>
      </c>
      <c r="G48" s="12">
        <v>1</v>
      </c>
    </row>
    <row r="49" spans="1:7" ht="54" customHeight="1">
      <c r="A49" s="3">
        <v>41</v>
      </c>
      <c r="B49" s="4" t="s">
        <v>52</v>
      </c>
      <c r="C49" s="3" t="s">
        <v>17</v>
      </c>
      <c r="D49" s="19" t="s">
        <v>20</v>
      </c>
      <c r="E49" s="19" t="s">
        <v>13</v>
      </c>
      <c r="F49" s="7" t="s">
        <v>39</v>
      </c>
      <c r="G49" s="25">
        <v>1500</v>
      </c>
    </row>
    <row r="50" spans="1:7" ht="138.75" customHeight="1">
      <c r="A50" s="5">
        <v>42</v>
      </c>
      <c r="B50" s="4" t="s">
        <v>68</v>
      </c>
      <c r="C50" s="3" t="s">
        <v>17</v>
      </c>
      <c r="D50" s="3" t="s">
        <v>56</v>
      </c>
      <c r="E50" s="19">
        <v>42795</v>
      </c>
      <c r="F50" s="3" t="s">
        <v>56</v>
      </c>
      <c r="G50" s="12">
        <v>1</v>
      </c>
    </row>
    <row r="51" spans="1:7" ht="69.75" customHeight="1">
      <c r="A51" s="3">
        <v>43</v>
      </c>
      <c r="B51" s="4" t="s">
        <v>53</v>
      </c>
      <c r="C51" s="3" t="s">
        <v>17</v>
      </c>
      <c r="D51" s="19" t="s">
        <v>13</v>
      </c>
      <c r="E51" s="19" t="s">
        <v>14</v>
      </c>
      <c r="F51" s="7" t="s">
        <v>40</v>
      </c>
      <c r="G51" s="25">
        <v>3000</v>
      </c>
    </row>
    <row r="52" spans="1:7" ht="122.25" customHeight="1">
      <c r="A52" s="5">
        <v>44</v>
      </c>
      <c r="B52" s="4" t="s">
        <v>69</v>
      </c>
      <c r="C52" s="3" t="s">
        <v>17</v>
      </c>
      <c r="D52" s="3" t="s">
        <v>56</v>
      </c>
      <c r="E52" s="19">
        <v>42917</v>
      </c>
      <c r="F52" s="3" t="s">
        <v>56</v>
      </c>
      <c r="G52" s="12">
        <v>1</v>
      </c>
    </row>
    <row r="53" spans="1:7" ht="15">
      <c r="A53" s="3"/>
      <c r="B53" s="3" t="s">
        <v>41</v>
      </c>
      <c r="C53" s="3"/>
      <c r="D53" s="3"/>
      <c r="E53" s="3"/>
      <c r="F53" s="3"/>
      <c r="G53" s="29">
        <f>G8+G30+G36</f>
        <v>4171936.46</v>
      </c>
    </row>
    <row r="54" spans="1:7" ht="12.75">
      <c r="A54" s="2"/>
      <c r="G54" s="1"/>
    </row>
    <row r="55" spans="1:7" ht="12.75">
      <c r="A55" s="2"/>
      <c r="G55" s="1"/>
    </row>
    <row r="57" spans="1:5" ht="34.5" customHeight="1" hidden="1">
      <c r="A57" s="41" t="s">
        <v>42</v>
      </c>
      <c r="B57" s="41"/>
      <c r="E57" s="15" t="s">
        <v>43</v>
      </c>
    </row>
    <row r="58" ht="12.75">
      <c r="A58" s="16"/>
    </row>
    <row r="59" ht="12.75">
      <c r="A59" s="16"/>
    </row>
    <row r="60" spans="1:3" ht="18.75">
      <c r="A60" s="16"/>
      <c r="B60" s="17" t="s">
        <v>44</v>
      </c>
      <c r="C60" s="18" t="s">
        <v>45</v>
      </c>
    </row>
  </sheetData>
  <sheetProtection/>
  <mergeCells count="9">
    <mergeCell ref="E20:E21"/>
    <mergeCell ref="F1:G2"/>
    <mergeCell ref="A3:G3"/>
    <mergeCell ref="A4:G4"/>
    <mergeCell ref="A57:B57"/>
    <mergeCell ref="A20:A21"/>
    <mergeCell ref="B20:B21"/>
    <mergeCell ref="C20:C21"/>
    <mergeCell ref="D20:D21"/>
  </mergeCells>
  <printOptions/>
  <pageMargins left="0.6299212598425197" right="0.2362204724409449" top="0.2755905511811024" bottom="0.31496062992125984" header="0.1968503937007874" footer="0.15748031496062992"/>
  <pageSetup fitToHeight="20" fitToWidth="1" horizontalDpi="600" verticalDpi="600" orientation="portrait" paperSize="9" scale="67" r:id="rId1"/>
  <headerFooter alignWithMargins="0">
    <oddFooter>&amp;L&amp;P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sinepupova</dc:creator>
  <cp:keywords/>
  <dc:description/>
  <cp:lastModifiedBy>sinepupova</cp:lastModifiedBy>
  <cp:lastPrinted>2016-12-29T11:55:58Z</cp:lastPrinted>
  <dcterms:created xsi:type="dcterms:W3CDTF">2016-12-09T11:43:55Z</dcterms:created>
  <dcterms:modified xsi:type="dcterms:W3CDTF">2016-12-29T12:31:45Z</dcterms:modified>
  <cp:category/>
  <cp:version/>
  <cp:contentType/>
  <cp:contentStatus/>
</cp:coreProperties>
</file>