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5\3 кв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Sheet1!$A$3:$C$40</definedName>
    <definedName name="_xlnm.Print_Titles" localSheetId="0">Sheet1!$3:$3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9" i="1" l="1"/>
  <c r="I29" i="1"/>
  <c r="H14" i="1"/>
  <c r="D14" i="1"/>
  <c r="H4" i="1"/>
  <c r="F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5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3" i="1"/>
  <c r="D12" i="1"/>
  <c r="D11" i="1"/>
  <c r="D10" i="1"/>
  <c r="D9" i="1"/>
  <c r="D8" i="1"/>
  <c r="D7" i="1"/>
  <c r="D6" i="1"/>
  <c r="D5" i="1"/>
  <c r="D4" i="1"/>
  <c r="H5" i="1" l="1"/>
  <c r="I5" i="1" s="1"/>
  <c r="H6" i="1"/>
  <c r="I6" i="1" s="1"/>
  <c r="H7" i="1"/>
  <c r="I7" i="1" s="1"/>
  <c r="H8" i="1"/>
  <c r="H9" i="1"/>
  <c r="I9" i="1" s="1"/>
  <c r="H10" i="1"/>
  <c r="I10" i="1" s="1"/>
  <c r="H11" i="1"/>
  <c r="I11" i="1" s="1"/>
  <c r="H12" i="1"/>
  <c r="H13" i="1"/>
  <c r="I13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H22" i="1"/>
  <c r="I22" i="1" s="1"/>
  <c r="H23" i="1"/>
  <c r="I23" i="1" s="1"/>
  <c r="H24" i="1"/>
  <c r="H25" i="1"/>
  <c r="I25" i="1" s="1"/>
  <c r="H26" i="1"/>
  <c r="I26" i="1" s="1"/>
  <c r="H27" i="1"/>
  <c r="I27" i="1" s="1"/>
  <c r="H28" i="1"/>
  <c r="H29" i="1"/>
  <c r="H30" i="1"/>
  <c r="I30" i="1" s="1"/>
  <c r="H31" i="1"/>
  <c r="I31" i="1" s="1"/>
  <c r="H32" i="1"/>
  <c r="H33" i="1"/>
  <c r="I33" i="1" s="1"/>
  <c r="H34" i="1"/>
  <c r="I34" i="1" s="1"/>
  <c r="H35" i="1"/>
  <c r="I35" i="1" s="1"/>
  <c r="H36" i="1"/>
  <c r="H37" i="1"/>
  <c r="I37" i="1" s="1"/>
  <c r="H38" i="1"/>
  <c r="H39" i="1"/>
  <c r="H40" i="1"/>
  <c r="I4" i="1"/>
  <c r="I36" i="1" l="1"/>
  <c r="I32" i="1"/>
  <c r="I28" i="1"/>
  <c r="I24" i="1"/>
  <c r="I21" i="1"/>
  <c r="I17" i="1"/>
  <c r="I12" i="1"/>
  <c r="I8" i="1"/>
  <c r="J37" i="1"/>
  <c r="J39" i="1"/>
  <c r="J13" i="1"/>
  <c r="J26" i="1"/>
  <c r="J15" i="1"/>
  <c r="J5" i="1"/>
  <c r="J6" i="1"/>
  <c r="J7" i="1"/>
  <c r="J8" i="1"/>
  <c r="J9" i="1"/>
  <c r="J10" i="1"/>
  <c r="J11" i="1"/>
  <c r="J12" i="1"/>
  <c r="J16" i="1"/>
  <c r="J17" i="1"/>
  <c r="J18" i="1"/>
  <c r="J19" i="1"/>
  <c r="J20" i="1"/>
  <c r="J21" i="1"/>
  <c r="J22" i="1"/>
  <c r="J23" i="1"/>
  <c r="J24" i="1"/>
  <c r="J25" i="1"/>
  <c r="J27" i="1"/>
  <c r="J28" i="1"/>
  <c r="J30" i="1"/>
  <c r="J31" i="1"/>
  <c r="J32" i="1"/>
  <c r="J33" i="1"/>
  <c r="J34" i="1"/>
  <c r="J35" i="1"/>
  <c r="J36" i="1"/>
  <c r="J40" i="1"/>
  <c r="J4" i="1"/>
</calcChain>
</file>

<file path=xl/sharedStrings.xml><?xml version="1.0" encoding="utf-8"?>
<sst xmlns="http://schemas.openxmlformats.org/spreadsheetml/2006/main" count="90" uniqueCount="85">
  <si>
    <t>00020230000000000150</t>
  </si>
  <si>
    <t>00020700000000000000</t>
  </si>
  <si>
    <t>АДМИНИСТРАТИВНЫЕ ПЛАТЕЖИ И СБОРЫ</t>
  </si>
  <si>
    <t>00011600000000000000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</si>
  <si>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</si>
  <si>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</si>
  <si>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НАЛОГОВЫЕ И НЕНАЛОГОВЫЕ ДОХОДЫ</t>
  </si>
  <si>
    <t>Дотации бюджетам бюджетной системы Российской Федерации</t>
  </si>
  <si>
    <t>00010500000000000000</t>
  </si>
  <si>
    <t>00011500000000000000</t>
  </si>
  <si>
    <t>БЕЗВОЗМЕЗДНЫЕ ПОСТУПЛЕНИЯ</t>
  </si>
  <si>
    <t>ДОХОДЫ ОТ ПРОДАЖИ МАТЕРИАЛЬНЫХ И НЕМАТЕРИАЛЬНЫХ АКТИВОВ</t>
  </si>
  <si>
    <t>00020220000000000150</t>
  </si>
  <si>
    <t>00021900000000000000</t>
  </si>
  <si>
    <t>00010501000000000110</t>
  </si>
  <si>
    <t>Иные межбюджетные трансферты</t>
  </si>
  <si>
    <t>ПЛАТЕЖИ ПРИ ПОЛЬЗОВАНИИ ПРИРОДНЫМИ РЕСУРСАМИ</t>
  </si>
  <si>
    <t>НАЛОГИ НА ПРИБЫЛЬ, ДОХОДЫ</t>
  </si>
  <si>
    <t>00010604000020000110</t>
  </si>
  <si>
    <t>00020240000000000150</t>
  </si>
  <si>
    <t>00010602000020000110</t>
  </si>
  <si>
    <t>00010100000000000000</t>
  </si>
  <si>
    <t>Налог на доходы физических лиц</t>
  </si>
  <si>
    <t>00010704000010000110</t>
  </si>
  <si>
    <t>00011100000000000000</t>
  </si>
  <si>
    <t>ПРОЧИЕ НЕНАЛОГОВЫЕ ДОХОДЫ</t>
  </si>
  <si>
    <t>00011400000000000000</t>
  </si>
  <si>
    <t>Налог, взимаемый в связи с применением упрощенной системы налогообложения</t>
  </si>
  <si>
    <t>ПРОЧИЕ БЕЗВОЗМЕЗДНЫЕ ПОСТУПЛЕНИЯ</t>
  </si>
  <si>
    <t>00010101000000000110</t>
  </si>
  <si>
    <t>00021800000000000000</t>
  </si>
  <si>
    <t>БЕЗВОЗМЕЗДНЫЕ ПОСТУПЛЕНИЯ ОТ ГОСУДАРСТВЕННЫХ (МУНИЦИПАЛЬНЫХ) ОРГАНИЗАЦИЙ</t>
  </si>
  <si>
    <t>Сборы за пользование объектами животного мира и за пользование объектами водных биологических ресурсов</t>
  </si>
  <si>
    <t>00010000000000000000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</si>
  <si>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</si>
  <si>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00010605000020000110</t>
  </si>
  <si>
    <t>ШТРАФЫ, САНКЦИИ, ВОЗМЕЩЕНИЕ УЩЕРБА</t>
  </si>
  <si>
    <t>00011300000000000000</t>
  </si>
  <si>
    <t>ДОХОДЫ ОТ ИСПОЛЬЗОВАНИЯ ИМУЩЕСТВА, НАХОДЯЩЕГОСЯ В ГОСУДАРСТВЕННОЙ И МУНИЦИПАЛЬНОЙ СОБСТВЕННОСТИ</t>
  </si>
  <si>
    <t>Субвенции бюджетам бюджетной системы Российской Федерации</t>
  </si>
  <si>
    <t>ГОСУДАРСТВЕННАЯ ПОШЛИНА</t>
  </si>
  <si>
    <t>ВОЗВРАТ ОСТАТКОВ СУБСИДИЙ, СУБВЕНЦИЙ И ИНЫХ МЕЖБЮДЖЕТНЫХ ТРАНСФЕРТОВ, ИМЕЮЩИХ ЦЕЛЕВОЕ НАЗНАЧЕНИЕ, ПРОШЛЫХ ЛЕТ</t>
  </si>
  <si>
    <t>НАЛОГИ НА ТОВАРЫ (РАБОТЫ, УСЛУГИ), РЕАЛИЗУЕМЫЕ НА ТЕРРИТОРИИ РОССИЙСКОЙ ФЕДЕРАЦИИ</t>
  </si>
  <si>
    <t>БЕЗВОЗМЕЗДНЫЕ ПОСТУПЛЕНИЯ ОТ ДРУГИХ БЮДЖЕТОВ БЮДЖЕТНОЙ СИСТЕМЫ РОССИЙСКОЙ ФЕДЕРАЦИИ</t>
  </si>
  <si>
    <t>00010800000000000000</t>
  </si>
  <si>
    <t>Субсидии бюджетам бюджетной системы Российской Федерации (межбюджетные субсидии)</t>
  </si>
  <si>
    <t>00010506000010000110</t>
  </si>
  <si>
    <t>00010701000010000110</t>
  </si>
  <si>
    <t>00020000000000000000</t>
  </si>
  <si>
    <t>Налог на прибыль организаций</t>
  </si>
  <si>
    <t>НАЛОГИ НА СОВОКУПНЫЙ ДОХОД</t>
  </si>
  <si>
    <t>00020300000000000000</t>
  </si>
  <si>
    <t>00011200000000000000</t>
  </si>
  <si>
    <t>ДОХОДЫ ОТ ОКАЗАНИЯ ПЛАТНЫХ УСЛУГ И КОМПЕНСАЦИИ ЗАТРАТ ГОСУДАРСТВА</t>
  </si>
  <si>
    <t>Доходы бюджета - Всего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</si>
  <si>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</si>
  <si>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</si>
  <si>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</si>
  <si>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00010700000000000000</t>
  </si>
  <si>
    <t>Налог на профессиональный доход</t>
  </si>
  <si>
    <t>Налог на игорный бизнес</t>
  </si>
  <si>
    <t>Транспортный налог</t>
  </si>
  <si>
    <t>00011700000000000000</t>
  </si>
  <si>
    <t>00020200000000000000</t>
  </si>
  <si>
    <t>00010102000010000110</t>
  </si>
  <si>
    <t>00020210000000000150</t>
  </si>
  <si>
    <t>Налог на добычу полезных ископаемых</t>
  </si>
  <si>
    <t>00010300000000000000</t>
  </si>
  <si>
    <t>00010600000000000000</t>
  </si>
  <si>
    <t>Наименование показателя</t>
  </si>
  <si>
    <t>Код дохода по КД</t>
  </si>
  <si>
    <t>Процент исполнения плана</t>
  </si>
  <si>
    <t>-</t>
  </si>
  <si>
    <t>00020400000000000000</t>
  </si>
  <si>
    <t>БЕЗВОЗМЕЗДНЫЕ ПОСТУПЛЕНИЯ ОТ НЕГОСУДАРСТВЕННЫХ ОРГАНИЗАЦИЙ</t>
  </si>
  <si>
    <t>Исполнено на 1 октября 2024г в рублях</t>
  </si>
  <si>
    <t>Исполнено на                     1 октября 2024г                        в тыс. руб.</t>
  </si>
  <si>
    <t>Исполнено на                     1 октября 2025г                        в тыс. руб.</t>
  </si>
  <si>
    <t>Исполнено на 1 октября 2025г в рублях</t>
  </si>
  <si>
    <t>Динамика исполнения 2025г к 2024г в процентах</t>
  </si>
  <si>
    <t>Утвержденные бюджетные назначения на 2025 год в руб.</t>
  </si>
  <si>
    <t>Сведения об исполнении областного бюджета по доходам   на 1 октября 2025 года в сравнении с планом  и соответствующим периодом прошлого года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</si>
  <si>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</si>
  <si>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00010507000010000110</t>
  </si>
  <si>
    <t>Утвержденные бюджетные назначения на 2025 год,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</si>
</sst>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Segoe UI"/>
      <family val="2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>
      <alignment horizontal="left"/>
    </xf>
    <xf numFmtId="0" fontId="4" fillId="0" borderId="0"/>
    <xf numFmtId="49" fontId="2" fillId="0" borderId="0"/>
  </cellStyleXfs>
  <cellXfs count="30"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0" xfId="2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9" fontId="2" fillId="0" borderId="0" xfId="3" applyNumberFormat="1" applyFill="1" applyProtection="1"/>
    <xf numFmtId="0" fontId="0" fillId="0" borderId="0" xfId="0" applyFill="1" applyBorder="1"/>
    <xf numFmtId="164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1" fillId="0" borderId="0" xfId="3" applyNumberFormat="1" applyFont="1" applyFill="1" applyProtection="1"/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 applyProtection="1">
      <protection locked="0"/>
    </xf>
    <xf numFmtId="0" fontId="3" fillId="0" borderId="0" xfId="1" applyNumberFormat="1" applyFont="1" applyBorder="1" applyAlignment="1" applyProtection="1">
      <alignment horizontal="center" vertical="center" wrapText="1"/>
    </xf>
    <xf numFmtId="0" fontId="5" fillId="0" borderId="2" xfId="2" applyNumberFormat="1" applyFont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">
    <cellStyle name="xl22" xfId="2"/>
    <cellStyle name="xl24" xfId="1"/>
    <cellStyle name="xl40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40"/>
  <sheetViews>
    <sheetView tabSelected="1" zoomScaleNormal="100" zoomScaleSheetLayoutView="100" workbookViewId="0">
      <selection activeCell="F4" sqref="F4"/>
    </sheetView>
  </sheetViews>
  <sheetFormatPr defaultRowHeight="16.5" x14ac:dyDescent="0.3"/>
  <cols>
    <col min="1" max="1" width="34.75" customWidth="1"/>
    <col min="2" max="2" width="23.625" style="5" customWidth="1"/>
    <col min="3" max="3" width="19.625" style="11" hidden="1" customWidth="1"/>
    <col min="4" max="4" width="16.75" customWidth="1"/>
    <col min="5" max="5" width="17.875" style="24" hidden="1" customWidth="1"/>
    <col min="6" max="6" width="18.5" style="13" customWidth="1"/>
    <col min="7" max="7" width="17.875" style="24" hidden="1" customWidth="1"/>
    <col min="8" max="8" width="16.375" style="5" customWidth="1"/>
    <col min="9" max="9" width="14.5" customWidth="1"/>
    <col min="10" max="10" width="14" customWidth="1"/>
  </cols>
  <sheetData>
    <row r="1" spans="1:10" ht="45" customHeight="1" x14ac:dyDescent="0.3">
      <c r="A1" s="26" t="s">
        <v>81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" customHeight="1" x14ac:dyDescent="0.3">
      <c r="A2" s="27"/>
      <c r="B2" s="27"/>
      <c r="C2" s="2"/>
      <c r="D2" s="2"/>
      <c r="E2" s="22"/>
      <c r="F2" s="12"/>
      <c r="G2" s="25"/>
      <c r="H2" s="18"/>
      <c r="I2" s="3"/>
      <c r="J2" s="4"/>
    </row>
    <row r="3" spans="1:10" ht="212.25" customHeight="1" x14ac:dyDescent="0.3">
      <c r="A3" s="6" t="s">
        <v>69</v>
      </c>
      <c r="B3" s="6" t="s">
        <v>70</v>
      </c>
      <c r="C3" s="6" t="s">
        <v>75</v>
      </c>
      <c r="D3" s="19" t="s">
        <v>76</v>
      </c>
      <c r="E3" s="23" t="s">
        <v>80</v>
      </c>
      <c r="F3" s="20" t="s">
        <v>84</v>
      </c>
      <c r="G3" s="19" t="s">
        <v>78</v>
      </c>
      <c r="H3" s="19" t="s">
        <v>77</v>
      </c>
      <c r="I3" s="19" t="s">
        <v>71</v>
      </c>
      <c r="J3" s="21" t="s">
        <v>79</v>
      </c>
    </row>
    <row r="4" spans="1:10" ht="31.5" customHeight="1" x14ac:dyDescent="0.3">
      <c r="A4" s="28" t="s">
        <v>54</v>
      </c>
      <c r="B4" s="29"/>
      <c r="C4" s="16">
        <v>83895859478.589996</v>
      </c>
      <c r="D4" s="15">
        <f>C4/1000</f>
        <v>83895859.478589997</v>
      </c>
      <c r="E4" s="17">
        <v>106252108908.33</v>
      </c>
      <c r="F4" s="14">
        <f>E4/1000</f>
        <v>106252108.90833001</v>
      </c>
      <c r="G4" s="17">
        <v>82237856223.110001</v>
      </c>
      <c r="H4" s="15">
        <f>G4/1000</f>
        <v>82237856.223110005</v>
      </c>
      <c r="I4" s="15">
        <f>H4/F4*100</f>
        <v>77.398799014955529</v>
      </c>
      <c r="J4" s="15">
        <f>H4/D4*100</f>
        <v>98.023736492141055</v>
      </c>
    </row>
    <row r="5" spans="1:10" ht="44.25" customHeight="1" x14ac:dyDescent="0.3">
      <c r="A5" s="9" t="s">
        <v>6</v>
      </c>
      <c r="B5" s="1" t="s">
        <v>33</v>
      </c>
      <c r="C5" s="17">
        <v>65324124761.099998</v>
      </c>
      <c r="D5" s="8">
        <f t="shared" ref="D5:D40" si="0">C5/1000</f>
        <v>65324124.761100002</v>
      </c>
      <c r="E5" s="17">
        <v>86705210331.330002</v>
      </c>
      <c r="F5" s="7">
        <f>E5/1000</f>
        <v>86705210.331330001</v>
      </c>
      <c r="G5" s="17">
        <v>67940527964.339996</v>
      </c>
      <c r="H5" s="8">
        <f t="shared" ref="H5:H40" si="1">G5/1000</f>
        <v>67940527.964340001</v>
      </c>
      <c r="I5" s="8">
        <f t="shared" ref="I5:I37" si="2">H5/F5*100</f>
        <v>78.358068338357299</v>
      </c>
      <c r="J5" s="8">
        <f t="shared" ref="J5:J40" si="3">H5/D5*100</f>
        <v>104.00526331245703</v>
      </c>
    </row>
    <row r="6" spans="1:10" ht="38.25" customHeight="1" x14ac:dyDescent="0.3">
      <c r="A6" s="9" t="s">
        <v>17</v>
      </c>
      <c r="B6" s="1" t="s">
        <v>21</v>
      </c>
      <c r="C6" s="17">
        <v>39837779726.370003</v>
      </c>
      <c r="D6" s="8">
        <f t="shared" si="0"/>
        <v>39837779.726369999</v>
      </c>
      <c r="E6" s="17">
        <v>56343351585.550003</v>
      </c>
      <c r="F6" s="7">
        <f t="shared" ref="F6:F40" si="4">E6/1000</f>
        <v>56343351.585550003</v>
      </c>
      <c r="G6" s="17">
        <v>39628011858.809998</v>
      </c>
      <c r="H6" s="8">
        <f t="shared" si="1"/>
        <v>39628011.85881</v>
      </c>
      <c r="I6" s="8">
        <f t="shared" si="2"/>
        <v>70.333075231848881</v>
      </c>
      <c r="J6" s="8">
        <f t="shared" si="3"/>
        <v>99.473444883221873</v>
      </c>
    </row>
    <row r="7" spans="1:10" ht="26.25" customHeight="1" x14ac:dyDescent="0.3">
      <c r="A7" s="9" t="s">
        <v>49</v>
      </c>
      <c r="B7" s="1" t="s">
        <v>29</v>
      </c>
      <c r="C7" s="17">
        <v>24383759850.849998</v>
      </c>
      <c r="D7" s="8">
        <f t="shared" si="0"/>
        <v>24383759.850849997</v>
      </c>
      <c r="E7" s="17">
        <v>33000000000</v>
      </c>
      <c r="F7" s="7">
        <f t="shared" si="4"/>
        <v>33000000</v>
      </c>
      <c r="G7" s="17">
        <v>20189955354.779999</v>
      </c>
      <c r="H7" s="8">
        <f t="shared" si="1"/>
        <v>20189955.35478</v>
      </c>
      <c r="I7" s="8">
        <f t="shared" si="2"/>
        <v>61.181682893272729</v>
      </c>
      <c r="J7" s="8">
        <f t="shared" si="3"/>
        <v>82.800829233380895</v>
      </c>
    </row>
    <row r="8" spans="1:10" ht="26.25" customHeight="1" x14ac:dyDescent="0.3">
      <c r="A8" s="9" t="s">
        <v>22</v>
      </c>
      <c r="B8" s="1" t="s">
        <v>64</v>
      </c>
      <c r="C8" s="17">
        <v>15454019875.52</v>
      </c>
      <c r="D8" s="8">
        <f t="shared" si="0"/>
        <v>15454019.87552</v>
      </c>
      <c r="E8" s="17">
        <v>23343351585.549999</v>
      </c>
      <c r="F8" s="7">
        <f t="shared" si="4"/>
        <v>23343351.585549999</v>
      </c>
      <c r="G8" s="17">
        <v>19438056504.029999</v>
      </c>
      <c r="H8" s="8">
        <f t="shared" si="1"/>
        <v>19438056.50403</v>
      </c>
      <c r="I8" s="8">
        <f t="shared" si="2"/>
        <v>83.270204078417549</v>
      </c>
      <c r="J8" s="8">
        <f t="shared" si="3"/>
        <v>125.77993726293137</v>
      </c>
    </row>
    <row r="9" spans="1:10" ht="75.75" customHeight="1" x14ac:dyDescent="0.3">
      <c r="A9" s="9" t="s">
        <v>42</v>
      </c>
      <c r="B9" s="1" t="s">
        <v>67</v>
      </c>
      <c r="C9" s="17">
        <v>10701055533.67</v>
      </c>
      <c r="D9" s="8">
        <f t="shared" si="0"/>
        <v>10701055.533670001</v>
      </c>
      <c r="E9" s="17">
        <v>13333110000</v>
      </c>
      <c r="F9" s="7">
        <f t="shared" si="4"/>
        <v>13333110</v>
      </c>
      <c r="G9" s="17">
        <v>10441922549.360001</v>
      </c>
      <c r="H9" s="8">
        <f t="shared" si="1"/>
        <v>10441922.549360001</v>
      </c>
      <c r="I9" s="8">
        <f t="shared" si="2"/>
        <v>78.315730908692728</v>
      </c>
      <c r="J9" s="8">
        <f t="shared" si="3"/>
        <v>97.578435290849029</v>
      </c>
    </row>
    <row r="10" spans="1:10" ht="60.75" customHeight="1" x14ac:dyDescent="0.3">
      <c r="A10" s="9" t="s">
        <v>4</v>
      </c>
      <c r="B10" s="1" t="s">
        <v>5</v>
      </c>
      <c r="C10" s="17">
        <v>10701055533.67</v>
      </c>
      <c r="D10" s="8">
        <f t="shared" si="0"/>
        <v>10701055.533670001</v>
      </c>
      <c r="E10" s="17">
        <v>13333110000</v>
      </c>
      <c r="F10" s="7">
        <f t="shared" si="4"/>
        <v>13333110</v>
      </c>
      <c r="G10" s="17">
        <v>10441922549.360001</v>
      </c>
      <c r="H10" s="8">
        <f t="shared" si="1"/>
        <v>10441922.549360001</v>
      </c>
      <c r="I10" s="8">
        <f t="shared" si="2"/>
        <v>78.315730908692728</v>
      </c>
      <c r="J10" s="8">
        <f t="shared" si="3"/>
        <v>97.578435290849029</v>
      </c>
    </row>
    <row r="11" spans="1:10" ht="38.25" customHeight="1" x14ac:dyDescent="0.3">
      <c r="A11" s="9" t="s">
        <v>50</v>
      </c>
      <c r="B11" s="1" t="s">
        <v>8</v>
      </c>
      <c r="C11" s="17">
        <v>2860185276.5599999</v>
      </c>
      <c r="D11" s="8">
        <f t="shared" si="0"/>
        <v>2860185.2765600001</v>
      </c>
      <c r="E11" s="17">
        <v>3524000000</v>
      </c>
      <c r="F11" s="7">
        <f t="shared" si="4"/>
        <v>3524000</v>
      </c>
      <c r="G11" s="17">
        <v>3322582548.6799998</v>
      </c>
      <c r="H11" s="8">
        <f t="shared" si="1"/>
        <v>3322582.54868</v>
      </c>
      <c r="I11" s="8">
        <f t="shared" si="2"/>
        <v>94.28440830533485</v>
      </c>
      <c r="J11" s="8">
        <f t="shared" si="3"/>
        <v>116.16668947670878</v>
      </c>
    </row>
    <row r="12" spans="1:10" ht="54.75" customHeight="1" x14ac:dyDescent="0.3">
      <c r="A12" s="9" t="s">
        <v>27</v>
      </c>
      <c r="B12" s="1" t="s">
        <v>14</v>
      </c>
      <c r="C12" s="17">
        <v>2673042975.9400001</v>
      </c>
      <c r="D12" s="8">
        <f t="shared" si="0"/>
        <v>2673042.9759400003</v>
      </c>
      <c r="E12" s="17">
        <v>3264000000</v>
      </c>
      <c r="F12" s="7">
        <f t="shared" si="4"/>
        <v>3264000</v>
      </c>
      <c r="G12" s="17">
        <v>3037029103.4299998</v>
      </c>
      <c r="H12" s="8">
        <f t="shared" si="1"/>
        <v>3037029.1034299997</v>
      </c>
      <c r="I12" s="8">
        <f t="shared" si="2"/>
        <v>93.046234786458328</v>
      </c>
      <c r="J12" s="8">
        <f t="shared" si="3"/>
        <v>113.61692014555061</v>
      </c>
    </row>
    <row r="13" spans="1:10" ht="23.25" customHeight="1" x14ac:dyDescent="0.3">
      <c r="A13" s="9" t="s">
        <v>59</v>
      </c>
      <c r="B13" s="1" t="s">
        <v>46</v>
      </c>
      <c r="C13" s="17">
        <v>187142300.62</v>
      </c>
      <c r="D13" s="8">
        <f t="shared" si="0"/>
        <v>187142.30061999999</v>
      </c>
      <c r="E13" s="17">
        <v>260000000</v>
      </c>
      <c r="F13" s="7">
        <f t="shared" si="4"/>
        <v>260000</v>
      </c>
      <c r="G13" s="17">
        <v>282794893.5</v>
      </c>
      <c r="H13" s="8">
        <f t="shared" si="1"/>
        <v>282794.89350000001</v>
      </c>
      <c r="I13" s="8">
        <f t="shared" si="2"/>
        <v>108.76726673076924</v>
      </c>
      <c r="J13" s="8">
        <f t="shared" si="3"/>
        <v>151.11222452812871</v>
      </c>
    </row>
    <row r="14" spans="1:10" ht="85.5" customHeight="1" x14ac:dyDescent="0.3">
      <c r="A14" s="9" t="s">
        <v>82</v>
      </c>
      <c r="B14" s="10" t="s">
        <v>83</v>
      </c>
      <c r="C14" s="17"/>
      <c r="D14" s="8">
        <f t="shared" si="0"/>
        <v>0</v>
      </c>
      <c r="E14" s="17">
        <v>0</v>
      </c>
      <c r="F14" s="7">
        <f t="shared" si="4"/>
        <v>0</v>
      </c>
      <c r="G14" s="17">
        <v>2758551.75</v>
      </c>
      <c r="H14" s="8">
        <f t="shared" si="1"/>
        <v>2758.5517500000001</v>
      </c>
      <c r="I14" s="8" t="s">
        <v>72</v>
      </c>
      <c r="J14" s="8" t="s">
        <v>72</v>
      </c>
    </row>
    <row r="15" spans="1:10" ht="23.25" customHeight="1" x14ac:dyDescent="0.3">
      <c r="A15" s="9" t="s">
        <v>55</v>
      </c>
      <c r="B15" s="1" t="s">
        <v>68</v>
      </c>
      <c r="C15" s="17">
        <v>5515217092.1800003</v>
      </c>
      <c r="D15" s="8">
        <f t="shared" si="0"/>
        <v>5515217.0921800006</v>
      </c>
      <c r="E15" s="17">
        <v>7733000000</v>
      </c>
      <c r="F15" s="7">
        <f t="shared" si="4"/>
        <v>7733000</v>
      </c>
      <c r="G15" s="17">
        <v>5361528768.1599998</v>
      </c>
      <c r="H15" s="8">
        <f t="shared" si="1"/>
        <v>5361528.7681599995</v>
      </c>
      <c r="I15" s="8">
        <f t="shared" si="2"/>
        <v>69.333101877149872</v>
      </c>
      <c r="J15" s="8">
        <f t="shared" si="3"/>
        <v>97.213376709360816</v>
      </c>
    </row>
    <row r="16" spans="1:10" ht="23.25" customHeight="1" x14ac:dyDescent="0.3">
      <c r="A16" s="9" t="s">
        <v>56</v>
      </c>
      <c r="B16" s="1" t="s">
        <v>20</v>
      </c>
      <c r="C16" s="17">
        <v>4788610724</v>
      </c>
      <c r="D16" s="8">
        <f t="shared" si="0"/>
        <v>4788610.7240000004</v>
      </c>
      <c r="E16" s="17">
        <v>6270000000</v>
      </c>
      <c r="F16" s="7">
        <f t="shared" si="4"/>
        <v>6270000</v>
      </c>
      <c r="G16" s="17">
        <v>4607794570.0200005</v>
      </c>
      <c r="H16" s="8">
        <f t="shared" si="1"/>
        <v>4607794.5700200005</v>
      </c>
      <c r="I16" s="8">
        <f t="shared" si="2"/>
        <v>73.489546571291868</v>
      </c>
      <c r="J16" s="8">
        <f t="shared" si="3"/>
        <v>96.224037316840793</v>
      </c>
    </row>
    <row r="17" spans="1:10" ht="23.25" customHeight="1" x14ac:dyDescent="0.3">
      <c r="A17" s="9" t="s">
        <v>61</v>
      </c>
      <c r="B17" s="1" t="s">
        <v>18</v>
      </c>
      <c r="C17" s="17">
        <v>697842368.17999995</v>
      </c>
      <c r="D17" s="8">
        <f t="shared" si="0"/>
        <v>697842.36817999999</v>
      </c>
      <c r="E17" s="17">
        <v>1425000000</v>
      </c>
      <c r="F17" s="7">
        <f t="shared" si="4"/>
        <v>1425000</v>
      </c>
      <c r="G17" s="17">
        <v>704061198.13999999</v>
      </c>
      <c r="H17" s="8">
        <f t="shared" si="1"/>
        <v>704061.19813999999</v>
      </c>
      <c r="I17" s="8">
        <f t="shared" si="2"/>
        <v>49.40780337824561</v>
      </c>
      <c r="J17" s="8">
        <f t="shared" si="3"/>
        <v>100.89115110282268</v>
      </c>
    </row>
    <row r="18" spans="1:10" ht="23.25" customHeight="1" x14ac:dyDescent="0.3">
      <c r="A18" s="9" t="s">
        <v>60</v>
      </c>
      <c r="B18" s="1" t="s">
        <v>35</v>
      </c>
      <c r="C18" s="17">
        <v>28764000</v>
      </c>
      <c r="D18" s="8">
        <f t="shared" si="0"/>
        <v>28764</v>
      </c>
      <c r="E18" s="17">
        <v>38000000</v>
      </c>
      <c r="F18" s="7">
        <f t="shared" si="4"/>
        <v>38000</v>
      </c>
      <c r="G18" s="17">
        <v>49673000</v>
      </c>
      <c r="H18" s="8">
        <f t="shared" si="1"/>
        <v>49673</v>
      </c>
      <c r="I18" s="8">
        <f t="shared" si="2"/>
        <v>130.71842105263158</v>
      </c>
      <c r="J18" s="8">
        <f t="shared" si="3"/>
        <v>172.69155889306077</v>
      </c>
    </row>
    <row r="19" spans="1:10" ht="69" customHeight="1" x14ac:dyDescent="0.3">
      <c r="A19" s="9" t="s">
        <v>57</v>
      </c>
      <c r="B19" s="1" t="s">
        <v>58</v>
      </c>
      <c r="C19" s="17">
        <v>124078499.14</v>
      </c>
      <c r="D19" s="8">
        <f t="shared" si="0"/>
        <v>124078.49914</v>
      </c>
      <c r="E19" s="17">
        <v>166275840</v>
      </c>
      <c r="F19" s="7">
        <f t="shared" si="4"/>
        <v>166275.84</v>
      </c>
      <c r="G19" s="17">
        <v>97997900.930000007</v>
      </c>
      <c r="H19" s="8">
        <f t="shared" si="1"/>
        <v>97997.900930000003</v>
      </c>
      <c r="I19" s="8">
        <f t="shared" si="2"/>
        <v>58.936945337338251</v>
      </c>
      <c r="J19" s="8">
        <f t="shared" si="3"/>
        <v>78.980566020086371</v>
      </c>
    </row>
    <row r="20" spans="1:10" ht="37.5" customHeight="1" x14ac:dyDescent="0.3">
      <c r="A20" s="9" t="s">
        <v>66</v>
      </c>
      <c r="B20" s="1" t="s">
        <v>47</v>
      </c>
      <c r="C20" s="17">
        <v>123922514.14</v>
      </c>
      <c r="D20" s="8">
        <f t="shared" si="0"/>
        <v>123922.51414</v>
      </c>
      <c r="E20" s="17">
        <v>166120840</v>
      </c>
      <c r="F20" s="7">
        <f t="shared" si="4"/>
        <v>166120.84</v>
      </c>
      <c r="G20" s="17">
        <v>97895380.560000002</v>
      </c>
      <c r="H20" s="8">
        <f t="shared" si="1"/>
        <v>97895.380560000005</v>
      </c>
      <c r="I20" s="8">
        <f t="shared" si="2"/>
        <v>58.930222457338886</v>
      </c>
      <c r="J20" s="8">
        <f t="shared" si="3"/>
        <v>78.997251822541187</v>
      </c>
    </row>
    <row r="21" spans="1:10" ht="69" customHeight="1" x14ac:dyDescent="0.3">
      <c r="A21" s="9" t="s">
        <v>32</v>
      </c>
      <c r="B21" s="1" t="s">
        <v>23</v>
      </c>
      <c r="C21" s="17">
        <v>155985</v>
      </c>
      <c r="D21" s="8">
        <f t="shared" si="0"/>
        <v>155.98500000000001</v>
      </c>
      <c r="E21" s="17">
        <v>155000</v>
      </c>
      <c r="F21" s="7">
        <f t="shared" si="4"/>
        <v>155</v>
      </c>
      <c r="G21" s="17">
        <v>102520.37</v>
      </c>
      <c r="H21" s="8">
        <f t="shared" si="1"/>
        <v>102.52037</v>
      </c>
      <c r="I21" s="8">
        <f t="shared" si="2"/>
        <v>66.142174193548385</v>
      </c>
      <c r="J21" s="8">
        <f t="shared" si="3"/>
        <v>65.724505561432181</v>
      </c>
    </row>
    <row r="22" spans="1:10" ht="33.75" customHeight="1" x14ac:dyDescent="0.3">
      <c r="A22" s="9" t="s">
        <v>40</v>
      </c>
      <c r="B22" s="1" t="s">
        <v>44</v>
      </c>
      <c r="C22" s="17">
        <v>102969558.98</v>
      </c>
      <c r="D22" s="8">
        <f t="shared" si="0"/>
        <v>102969.55898</v>
      </c>
      <c r="E22" s="17">
        <v>134000000</v>
      </c>
      <c r="F22" s="7">
        <f t="shared" si="4"/>
        <v>134000</v>
      </c>
      <c r="G22" s="17">
        <v>141579132.36000001</v>
      </c>
      <c r="H22" s="8">
        <f t="shared" si="1"/>
        <v>141579.13236000002</v>
      </c>
      <c r="I22" s="8">
        <f t="shared" si="2"/>
        <v>105.65606892537313</v>
      </c>
      <c r="J22" s="8">
        <f t="shared" si="3"/>
        <v>137.49610444335227</v>
      </c>
    </row>
    <row r="23" spans="1:10" ht="87" customHeight="1" x14ac:dyDescent="0.3">
      <c r="A23" s="9" t="s">
        <v>38</v>
      </c>
      <c r="B23" s="1" t="s">
        <v>24</v>
      </c>
      <c r="C23" s="17">
        <v>5266155263.2200003</v>
      </c>
      <c r="D23" s="8">
        <f t="shared" si="0"/>
        <v>5266155.2632200001</v>
      </c>
      <c r="E23" s="17">
        <v>4791342900</v>
      </c>
      <c r="F23" s="7">
        <f t="shared" si="4"/>
        <v>4791342.9000000004</v>
      </c>
      <c r="G23" s="17">
        <v>7669616303.25</v>
      </c>
      <c r="H23" s="8">
        <f t="shared" si="1"/>
        <v>7669616.3032499999</v>
      </c>
      <c r="I23" s="8">
        <f t="shared" si="2"/>
        <v>160.07237351453179</v>
      </c>
      <c r="J23" s="8">
        <f t="shared" si="3"/>
        <v>145.63976791220546</v>
      </c>
    </row>
    <row r="24" spans="1:10" ht="39" customHeight="1" x14ac:dyDescent="0.3">
      <c r="A24" s="9" t="s">
        <v>16</v>
      </c>
      <c r="B24" s="1" t="s">
        <v>52</v>
      </c>
      <c r="C24" s="17">
        <v>6264534.5599999996</v>
      </c>
      <c r="D24" s="8">
        <f t="shared" si="0"/>
        <v>6264.5345599999991</v>
      </c>
      <c r="E24" s="17">
        <v>5745400</v>
      </c>
      <c r="F24" s="7">
        <f t="shared" si="4"/>
        <v>5745.4</v>
      </c>
      <c r="G24" s="17">
        <v>3840645.47</v>
      </c>
      <c r="H24" s="8">
        <f t="shared" si="1"/>
        <v>3840.6454700000004</v>
      </c>
      <c r="I24" s="8">
        <f t="shared" si="2"/>
        <v>66.847312110558022</v>
      </c>
      <c r="J24" s="8">
        <f t="shared" si="3"/>
        <v>61.307754522149224</v>
      </c>
    </row>
    <row r="25" spans="1:10" ht="71.25" customHeight="1" x14ac:dyDescent="0.3">
      <c r="A25" s="9" t="s">
        <v>53</v>
      </c>
      <c r="B25" s="1" t="s">
        <v>37</v>
      </c>
      <c r="C25" s="17">
        <v>166523631.53</v>
      </c>
      <c r="D25" s="8">
        <f t="shared" si="0"/>
        <v>166523.63153000001</v>
      </c>
      <c r="E25" s="17">
        <v>116370477.27</v>
      </c>
      <c r="F25" s="7">
        <f t="shared" si="4"/>
        <v>116370.47727</v>
      </c>
      <c r="G25" s="17">
        <v>131591587.67</v>
      </c>
      <c r="H25" s="8">
        <f t="shared" si="1"/>
        <v>131591.58767000001</v>
      </c>
      <c r="I25" s="8">
        <f t="shared" si="2"/>
        <v>113.07987279684721</v>
      </c>
      <c r="J25" s="8">
        <f t="shared" si="3"/>
        <v>79.022770798926018</v>
      </c>
    </row>
    <row r="26" spans="1:10" ht="56.25" customHeight="1" x14ac:dyDescent="0.3">
      <c r="A26" s="9" t="s">
        <v>11</v>
      </c>
      <c r="B26" s="1" t="s">
        <v>26</v>
      </c>
      <c r="C26" s="17">
        <v>78893688.090000004</v>
      </c>
      <c r="D26" s="8">
        <f t="shared" si="0"/>
        <v>78893.688090000011</v>
      </c>
      <c r="E26" s="17">
        <v>5240200</v>
      </c>
      <c r="F26" s="7">
        <f t="shared" si="4"/>
        <v>5240.2</v>
      </c>
      <c r="G26" s="17">
        <v>26477654.440000001</v>
      </c>
      <c r="H26" s="8">
        <f t="shared" si="1"/>
        <v>26477.654440000002</v>
      </c>
      <c r="I26" s="8">
        <f t="shared" si="2"/>
        <v>505.27946337926039</v>
      </c>
      <c r="J26" s="8">
        <f t="shared" si="3"/>
        <v>33.561182245397035</v>
      </c>
    </row>
    <row r="27" spans="1:10" ht="39.75" customHeight="1" x14ac:dyDescent="0.3">
      <c r="A27" s="9" t="s">
        <v>2</v>
      </c>
      <c r="B27" s="1" t="s">
        <v>9</v>
      </c>
      <c r="C27" s="17">
        <v>7469828</v>
      </c>
      <c r="D27" s="8">
        <f t="shared" si="0"/>
        <v>7469.8280000000004</v>
      </c>
      <c r="E27" s="17">
        <v>7924600</v>
      </c>
      <c r="F27" s="7">
        <f t="shared" si="4"/>
        <v>7924.6</v>
      </c>
      <c r="G27" s="17">
        <v>7780325.9800000004</v>
      </c>
      <c r="H27" s="8">
        <f t="shared" si="1"/>
        <v>7780.3259800000005</v>
      </c>
      <c r="I27" s="8">
        <f t="shared" si="2"/>
        <v>98.179415743381369</v>
      </c>
      <c r="J27" s="8">
        <f t="shared" si="3"/>
        <v>104.15669517423962</v>
      </c>
    </row>
    <row r="28" spans="1:10" ht="39.75" customHeight="1" x14ac:dyDescent="0.3">
      <c r="A28" s="9" t="s">
        <v>36</v>
      </c>
      <c r="B28" s="1" t="s">
        <v>3</v>
      </c>
      <c r="C28" s="17">
        <v>668815291.96000004</v>
      </c>
      <c r="D28" s="8">
        <f t="shared" si="0"/>
        <v>668815.29196000006</v>
      </c>
      <c r="E28" s="17">
        <v>544355528.50999999</v>
      </c>
      <c r="F28" s="7">
        <f t="shared" si="4"/>
        <v>544355.52850999997</v>
      </c>
      <c r="G28" s="17">
        <v>1106720640.48</v>
      </c>
      <c r="H28" s="8">
        <f t="shared" si="1"/>
        <v>1106720.6404800001</v>
      </c>
      <c r="I28" s="8">
        <f t="shared" si="2"/>
        <v>203.3084229913666</v>
      </c>
      <c r="J28" s="8">
        <f t="shared" si="3"/>
        <v>165.47478112180931</v>
      </c>
    </row>
    <row r="29" spans="1:10" ht="33" customHeight="1" x14ac:dyDescent="0.3">
      <c r="A29" s="9" t="s">
        <v>25</v>
      </c>
      <c r="B29" s="1" t="s">
        <v>62</v>
      </c>
      <c r="C29" s="17">
        <v>-11283162.859999999</v>
      </c>
      <c r="D29" s="8">
        <f t="shared" si="0"/>
        <v>-11283.162859999999</v>
      </c>
      <c r="E29" s="17">
        <v>493800</v>
      </c>
      <c r="F29" s="7">
        <f t="shared" si="4"/>
        <v>493.8</v>
      </c>
      <c r="G29" s="17">
        <v>878048.75</v>
      </c>
      <c r="H29" s="8">
        <f t="shared" si="1"/>
        <v>878.04875000000004</v>
      </c>
      <c r="I29" s="8">
        <f t="shared" si="2"/>
        <v>177.81465168084245</v>
      </c>
      <c r="J29" s="8">
        <f t="shared" si="3"/>
        <v>-7.7819381045431459</v>
      </c>
    </row>
    <row r="30" spans="1:10" ht="34.5" customHeight="1" x14ac:dyDescent="0.3">
      <c r="A30" s="9" t="s">
        <v>10</v>
      </c>
      <c r="B30" s="1" t="s">
        <v>48</v>
      </c>
      <c r="C30" s="17">
        <v>18571734717.490002</v>
      </c>
      <c r="D30" s="8">
        <f t="shared" si="0"/>
        <v>18571734.717490003</v>
      </c>
      <c r="E30" s="17">
        <v>19546898577</v>
      </c>
      <c r="F30" s="7">
        <f t="shared" si="4"/>
        <v>19546898.577</v>
      </c>
      <c r="G30" s="17">
        <v>14297328258.77</v>
      </c>
      <c r="H30" s="8">
        <f t="shared" si="1"/>
        <v>14297328.25877</v>
      </c>
      <c r="I30" s="8">
        <f t="shared" si="2"/>
        <v>73.143717416086957</v>
      </c>
      <c r="J30" s="8">
        <f t="shared" si="3"/>
        <v>76.984344630474595</v>
      </c>
    </row>
    <row r="31" spans="1:10" ht="75.75" customHeight="1" x14ac:dyDescent="0.3">
      <c r="A31" s="9" t="s">
        <v>43</v>
      </c>
      <c r="B31" s="1" t="s">
        <v>63</v>
      </c>
      <c r="C31" s="17">
        <v>18153960379.75</v>
      </c>
      <c r="D31" s="8">
        <f t="shared" si="0"/>
        <v>18153960.379749998</v>
      </c>
      <c r="E31" s="17">
        <v>19511519482</v>
      </c>
      <c r="F31" s="7">
        <f t="shared" si="4"/>
        <v>19511519.482000001</v>
      </c>
      <c r="G31" s="17">
        <v>13279835158.83</v>
      </c>
      <c r="H31" s="8">
        <f t="shared" si="1"/>
        <v>13279835.15883</v>
      </c>
      <c r="I31" s="8">
        <f t="shared" si="2"/>
        <v>68.061511924179314</v>
      </c>
      <c r="J31" s="8">
        <f t="shared" si="3"/>
        <v>73.151174074628443</v>
      </c>
    </row>
    <row r="32" spans="1:10" ht="37.5" customHeight="1" x14ac:dyDescent="0.3">
      <c r="A32" s="9" t="s">
        <v>7</v>
      </c>
      <c r="B32" s="1" t="s">
        <v>65</v>
      </c>
      <c r="C32" s="17">
        <v>332847100</v>
      </c>
      <c r="D32" s="8">
        <f t="shared" si="0"/>
        <v>332847.09999999998</v>
      </c>
      <c r="E32" s="17">
        <v>184997800</v>
      </c>
      <c r="F32" s="7">
        <f t="shared" si="4"/>
        <v>184997.8</v>
      </c>
      <c r="G32" s="17">
        <v>184997800</v>
      </c>
      <c r="H32" s="8">
        <f t="shared" si="1"/>
        <v>184997.8</v>
      </c>
      <c r="I32" s="8">
        <f t="shared" si="2"/>
        <v>100</v>
      </c>
      <c r="J32" s="8">
        <f t="shared" si="3"/>
        <v>55.580415151581605</v>
      </c>
    </row>
    <row r="33" spans="1:10" ht="54" customHeight="1" x14ac:dyDescent="0.3">
      <c r="A33" s="9" t="s">
        <v>45</v>
      </c>
      <c r="B33" s="1" t="s">
        <v>12</v>
      </c>
      <c r="C33" s="17">
        <v>15474966408.209999</v>
      </c>
      <c r="D33" s="8">
        <f t="shared" si="0"/>
        <v>15474966.408209998</v>
      </c>
      <c r="E33" s="17">
        <v>16176216900</v>
      </c>
      <c r="F33" s="7">
        <f t="shared" si="4"/>
        <v>16176216.9</v>
      </c>
      <c r="G33" s="17">
        <v>10517053494.17</v>
      </c>
      <c r="H33" s="8">
        <f t="shared" si="1"/>
        <v>10517053.494170001</v>
      </c>
      <c r="I33" s="8">
        <f t="shared" si="2"/>
        <v>65.015532118452242</v>
      </c>
      <c r="J33" s="8">
        <f t="shared" si="3"/>
        <v>67.961720993399666</v>
      </c>
    </row>
    <row r="34" spans="1:10" ht="35.25" customHeight="1" x14ac:dyDescent="0.3">
      <c r="A34" s="9" t="s">
        <v>39</v>
      </c>
      <c r="B34" s="1" t="s">
        <v>0</v>
      </c>
      <c r="C34" s="17">
        <v>1541732861.24</v>
      </c>
      <c r="D34" s="8">
        <f t="shared" si="0"/>
        <v>1541732.86124</v>
      </c>
      <c r="E34" s="17">
        <v>2127228398</v>
      </c>
      <c r="F34" s="7">
        <f t="shared" si="4"/>
        <v>2127228.398</v>
      </c>
      <c r="G34" s="17">
        <v>1673139692.01</v>
      </c>
      <c r="H34" s="8">
        <f t="shared" si="1"/>
        <v>1673139.6920099999</v>
      </c>
      <c r="I34" s="8">
        <f t="shared" si="2"/>
        <v>78.653504888476945</v>
      </c>
      <c r="J34" s="8">
        <f t="shared" si="3"/>
        <v>108.52332035423508</v>
      </c>
    </row>
    <row r="35" spans="1:10" ht="24" customHeight="1" x14ac:dyDescent="0.3">
      <c r="A35" s="9" t="s">
        <v>15</v>
      </c>
      <c r="B35" s="1" t="s">
        <v>19</v>
      </c>
      <c r="C35" s="17">
        <v>804414010.29999995</v>
      </c>
      <c r="D35" s="8">
        <f t="shared" si="0"/>
        <v>804414.01029999997</v>
      </c>
      <c r="E35" s="17">
        <v>1023076384</v>
      </c>
      <c r="F35" s="7">
        <f t="shared" si="4"/>
        <v>1023076.384</v>
      </c>
      <c r="G35" s="17">
        <v>904644172.64999998</v>
      </c>
      <c r="H35" s="8">
        <f t="shared" si="1"/>
        <v>904644.17264999996</v>
      </c>
      <c r="I35" s="8">
        <f t="shared" si="2"/>
        <v>88.423913091713004</v>
      </c>
      <c r="J35" s="8">
        <f t="shared" si="3"/>
        <v>112.46002196215106</v>
      </c>
    </row>
    <row r="36" spans="1:10" ht="72.75" customHeight="1" x14ac:dyDescent="0.3">
      <c r="A36" s="9" t="s">
        <v>31</v>
      </c>
      <c r="B36" s="1" t="s">
        <v>51</v>
      </c>
      <c r="C36" s="17">
        <v>246349309.99000001</v>
      </c>
      <c r="D36" s="8">
        <f t="shared" si="0"/>
        <v>246349.30999000001</v>
      </c>
      <c r="E36" s="17">
        <v>19379095</v>
      </c>
      <c r="F36" s="7">
        <f t="shared" si="4"/>
        <v>19379.095000000001</v>
      </c>
      <c r="G36" s="17">
        <v>-1315235.3899999999</v>
      </c>
      <c r="H36" s="8">
        <f t="shared" si="1"/>
        <v>-1315.2353899999998</v>
      </c>
      <c r="I36" s="8">
        <f t="shared" si="2"/>
        <v>-6.7868772509758575</v>
      </c>
      <c r="J36" s="8">
        <f t="shared" si="3"/>
        <v>-0.53389042983452595</v>
      </c>
    </row>
    <row r="37" spans="1:10" ht="60" customHeight="1" x14ac:dyDescent="0.3">
      <c r="A37" s="9" t="s">
        <v>74</v>
      </c>
      <c r="B37" s="10" t="s">
        <v>73</v>
      </c>
      <c r="C37" s="17">
        <v>13891695.99</v>
      </c>
      <c r="D37" s="8">
        <f t="shared" si="0"/>
        <v>13891.69599</v>
      </c>
      <c r="E37" s="17">
        <v>16000000</v>
      </c>
      <c r="F37" s="7">
        <f t="shared" si="4"/>
        <v>16000</v>
      </c>
      <c r="G37" s="17">
        <v>15291794.65</v>
      </c>
      <c r="H37" s="8">
        <f t="shared" si="1"/>
        <v>15291.79465</v>
      </c>
      <c r="I37" s="8">
        <f t="shared" si="2"/>
        <v>95.573716562499996</v>
      </c>
      <c r="J37" s="8">
        <f t="shared" si="3"/>
        <v>110.07867333843086</v>
      </c>
    </row>
    <row r="38" spans="1:10" ht="39" customHeight="1" x14ac:dyDescent="0.3">
      <c r="A38" s="9" t="s">
        <v>28</v>
      </c>
      <c r="B38" s="1" t="s">
        <v>1</v>
      </c>
      <c r="C38" s="17"/>
      <c r="D38" s="8">
        <f t="shared" si="0"/>
        <v>0</v>
      </c>
      <c r="E38" s="17">
        <v>0</v>
      </c>
      <c r="F38" s="7">
        <f t="shared" si="4"/>
        <v>0</v>
      </c>
      <c r="G38" s="17">
        <v>17000</v>
      </c>
      <c r="H38" s="8">
        <f t="shared" si="1"/>
        <v>17</v>
      </c>
      <c r="I38" s="15" t="s">
        <v>72</v>
      </c>
      <c r="J38" s="8" t="s">
        <v>72</v>
      </c>
    </row>
    <row r="39" spans="1:10" ht="153" customHeight="1" x14ac:dyDescent="0.3">
      <c r="A39" s="9" t="s">
        <v>34</v>
      </c>
      <c r="B39" s="1" t="s">
        <v>30</v>
      </c>
      <c r="C39" s="17">
        <v>255328815.03</v>
      </c>
      <c r="D39" s="8">
        <f t="shared" si="0"/>
        <v>255328.81503</v>
      </c>
      <c r="E39" s="17">
        <v>0</v>
      </c>
      <c r="F39" s="7">
        <f t="shared" si="4"/>
        <v>0</v>
      </c>
      <c r="G39" s="17">
        <v>1055713611.49</v>
      </c>
      <c r="H39" s="8">
        <f t="shared" si="1"/>
        <v>1055713.61149</v>
      </c>
      <c r="I39" s="15" t="s">
        <v>72</v>
      </c>
      <c r="J39" s="8">
        <f t="shared" si="3"/>
        <v>413.47217757853076</v>
      </c>
    </row>
    <row r="40" spans="1:10" ht="101.25" customHeight="1" x14ac:dyDescent="0.3">
      <c r="A40" s="9" t="s">
        <v>41</v>
      </c>
      <c r="B40" s="1" t="s">
        <v>13</v>
      </c>
      <c r="C40" s="17">
        <v>-97795483.269999996</v>
      </c>
      <c r="D40" s="8">
        <f t="shared" si="0"/>
        <v>-97795.483269999997</v>
      </c>
      <c r="E40" s="17">
        <v>0</v>
      </c>
      <c r="F40" s="7">
        <f t="shared" si="4"/>
        <v>0</v>
      </c>
      <c r="G40" s="17">
        <v>-52214070.810000002</v>
      </c>
      <c r="H40" s="8">
        <f t="shared" si="1"/>
        <v>-52214.070810000005</v>
      </c>
      <c r="I40" s="15" t="s">
        <v>72</v>
      </c>
      <c r="J40" s="8">
        <f t="shared" si="3"/>
        <v>53.391086238455486</v>
      </c>
    </row>
  </sheetData>
  <mergeCells count="3">
    <mergeCell ref="A1:J1"/>
    <mergeCell ref="A2:B2"/>
    <mergeCell ref="A4:B4"/>
  </mergeCells>
  <pageMargins left="0.70866141732283472" right="0.56000000000000005" top="0.49" bottom="0.53" header="0.31496062992125984" footer="0.31496062992125984"/>
  <pageSetup paperSize="9" scale="60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u1533</cp:lastModifiedBy>
  <cp:lastPrinted>2025-10-23T07:19:42Z</cp:lastPrinted>
  <dcterms:created xsi:type="dcterms:W3CDTF">2021-10-13T13:23:30Z</dcterms:created>
  <dcterms:modified xsi:type="dcterms:W3CDTF">2025-10-23T07:19:54Z</dcterms:modified>
</cp:coreProperties>
</file>