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5  ГОД\Для  сайта\"/>
    </mc:Choice>
  </mc:AlternateContent>
  <xr:revisionPtr revIDLastSave="0" documentId="13_ncr:1_{FA993A9A-8851-471B-8D72-9C8534DBAF1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K28" i="1"/>
  <c r="J28" i="1"/>
  <c r="I28" i="1"/>
  <c r="H2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8" i="1"/>
  <c r="J8" i="1"/>
  <c r="K8" i="1"/>
  <c r="H8" i="1"/>
  <c r="F29" i="1" l="1"/>
  <c r="E29" i="1"/>
  <c r="D29" i="1"/>
  <c r="C29" i="1"/>
  <c r="F28" i="1"/>
  <c r="E28" i="1"/>
  <c r="D28" i="1"/>
  <c r="C2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G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G22" i="1"/>
  <c r="C23" i="1"/>
  <c r="D23" i="1"/>
  <c r="E23" i="1"/>
  <c r="F23" i="1"/>
  <c r="C24" i="1"/>
  <c r="D24" i="1"/>
  <c r="E24" i="1"/>
  <c r="F24" i="1"/>
  <c r="C25" i="1"/>
  <c r="D25" i="1"/>
  <c r="E25" i="1"/>
  <c r="F25" i="1"/>
  <c r="F8" i="1"/>
  <c r="E8" i="1"/>
  <c r="D8" i="1"/>
  <c r="C8" i="1"/>
  <c r="B28" i="1" l="1"/>
  <c r="B25" i="1"/>
  <c r="G28" i="1"/>
  <c r="G29" i="1"/>
  <c r="B22" i="1"/>
  <c r="G14" i="1"/>
  <c r="G9" i="1"/>
  <c r="B18" i="1"/>
  <c r="B17" i="1"/>
  <c r="B16" i="1"/>
  <c r="B15" i="1"/>
  <c r="G10" i="1"/>
  <c r="B20" i="1"/>
  <c r="B19" i="1"/>
  <c r="G24" i="1"/>
  <c r="B14" i="1"/>
  <c r="B13" i="1"/>
  <c r="B12" i="1"/>
  <c r="B11" i="1"/>
  <c r="G25" i="1"/>
  <c r="G23" i="1"/>
  <c r="B10" i="1"/>
  <c r="B9" i="1"/>
  <c r="G21" i="1"/>
  <c r="G20" i="1"/>
  <c r="G19" i="1"/>
  <c r="G16" i="1"/>
  <c r="G11" i="1"/>
  <c r="G17" i="1"/>
  <c r="G15" i="1"/>
  <c r="G13" i="1"/>
  <c r="G12" i="1"/>
  <c r="B24" i="1"/>
  <c r="B23" i="1"/>
  <c r="B21" i="1"/>
  <c r="B29" i="1"/>
  <c r="D26" i="1"/>
  <c r="C26" i="1"/>
  <c r="F26" i="1"/>
  <c r="E26" i="1"/>
  <c r="B8" i="1"/>
  <c r="C30" i="1"/>
  <c r="D30" i="1"/>
  <c r="E30" i="1"/>
  <c r="F30" i="1"/>
  <c r="B30" i="1" l="1"/>
  <c r="F33" i="1"/>
  <c r="C33" i="1"/>
  <c r="E33" i="1"/>
  <c r="D33" i="1"/>
  <c r="B26" i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B33" i="1" l="1"/>
  <c r="B35" i="1" s="1"/>
  <c r="K30" i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L13" i="1"/>
  <c r="L19" i="1"/>
  <c r="L16" i="1"/>
  <c r="L11" i="1"/>
  <c r="L22" i="1" l="1"/>
  <c r="L23" i="1"/>
  <c r="L14" i="1" l="1"/>
  <c r="L29" i="1" l="1"/>
  <c r="L18" i="1" l="1"/>
  <c r="L9" i="1"/>
  <c r="I30" i="1" l="1"/>
  <c r="N30" i="1" s="1"/>
  <c r="G30" i="1" l="1"/>
  <c r="L30" i="1" s="1"/>
  <c r="L28" i="1"/>
  <c r="L21" i="1"/>
  <c r="L20" i="1" l="1"/>
  <c r="L24" i="1"/>
  <c r="L15" i="1"/>
  <c r="L17" i="1"/>
  <c r="L25" i="1"/>
  <c r="L12" i="1"/>
  <c r="G8" i="1" l="1"/>
  <c r="L8" i="1" s="1"/>
  <c r="I26" i="1" l="1"/>
  <c r="I33" i="1" l="1"/>
  <c r="N33" i="1" s="1"/>
  <c r="N26" i="1"/>
  <c r="G26" i="1"/>
  <c r="L10" i="1"/>
  <c r="G33" i="1" l="1"/>
  <c r="G35" i="1" s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<sst xmlns="http://schemas.openxmlformats.org/spreadsheetml/2006/main" count="52" uniqueCount="40">
  <si>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</si>
  <si>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</si>
  <si>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</si>
  <si>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</si>
  <si>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</si>
  <si>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</si>
  <si>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</si>
  <si>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</si>
  <si>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</si>
  <si>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</si>
  <si>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</si>
  <si>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</si>
  <si>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</si>
  <si>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</si>
  <si>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</si>
  <si>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</si>
  <si>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</si>
  <si>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</si>
  <si>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</si>
  <si>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</si>
  <si>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</si>
  <si>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</si>
  <si>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</si>
  <si>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</si>
  <si>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</si>
  <si>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</si>
  <si>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</si>
  <si>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</si>
  <si>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</si>
  <si>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</si>
  <si>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</si>
  <si>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</si>
  <si>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</si>
  <si>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</si>
  <si>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</si>
  <si>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</si>
  <si>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 округов,   муниципальных районов и поселений Липецкой области"</t>
  </si>
  <si>
    <t>Наименование  муниципальных  образований</t>
  </si>
  <si>
    <t>Закон  Липецкой  области  от  19.12.2024  года  № 580-ОЗ  "Об областном бюджете на 2025 год и на плановый период 2026 и 2027 годов"</t>
  </si>
  <si>
    <t>ОБЪЕМ  МЕЖБЮДЖЕТНЫХ  ТРАНСФЕРТОВ,  ПРЕДОСТАВЛЕННЫХ  ИЗ  ОБЛАСТНОГО  БЮДЖЕТА  БЮДЖЕТАМ  МУНИЦИПАЛЬНЫХ  ОБРАЗОВАНИЙ  ЗА  9  МЕСЯЦЕВ 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</si>
</sst>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 applyAlignment="1">
      <alignment horizontal="left"/>
    </xf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1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2" borderId="10" xfId="0" applyNumberFormat="1" applyFont="1" applyFill="1" applyBorder="1"/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14" xfId="0" applyNumberFormat="1" applyFont="1" applyBorder="1"/>
    <xf numFmtId="165" fontId="4" fillId="2" borderId="9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0" xfId="0" applyNumberFormat="1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0" xfId="1" applyNumberFormat="1" applyFont="1" applyBorder="1"/>
    <xf numFmtId="165" fontId="4" fillId="2" borderId="10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3" fillId="0" borderId="0" xfId="0" applyNumberFormat="1" applyFont="1"/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5%20%20&#1043;&#1054;&#1044;/&#1055;&#1088;&#1086;&#1074;&#1077;&#1088;&#1086;&#1095;&#1085;&#1072;&#1103;%20%20&#1090;&#1072;&#1073;&#1083;&#1080;&#1094;&#1072;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фед.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>
        <row r="13">
          <cell r="B13">
            <v>554765457.05999994</v>
          </cell>
        </row>
      </sheetData>
      <sheetData sheetId="1">
        <row r="8">
          <cell r="D8">
            <v>196603.59</v>
          </cell>
        </row>
      </sheetData>
      <sheetData sheetId="2">
        <row r="8">
          <cell r="H8">
            <v>0</v>
          </cell>
        </row>
      </sheetData>
      <sheetData sheetId="3">
        <row r="8">
          <cell r="D8">
            <v>8495.75</v>
          </cell>
        </row>
      </sheetData>
      <sheetData sheetId="4">
        <row r="11">
          <cell r="C11">
            <v>166926160.63</v>
          </cell>
          <cell r="D11">
            <v>120273533.13</v>
          </cell>
          <cell r="E11">
            <v>207077969.22999999</v>
          </cell>
          <cell r="F11">
            <v>60487794.069999993</v>
          </cell>
          <cell r="AB11">
            <v>125236363.63</v>
          </cell>
          <cell r="AC11">
            <v>41053645.990000002</v>
          </cell>
          <cell r="AD11">
            <v>171579670.91000003</v>
          </cell>
          <cell r="AE11">
            <v>42258386.390000001</v>
          </cell>
        </row>
        <row r="12">
          <cell r="C12">
            <v>192349559.34999999</v>
          </cell>
          <cell r="D12">
            <v>226181249.72999999</v>
          </cell>
          <cell r="E12">
            <v>1183477434.0599997</v>
          </cell>
          <cell r="F12">
            <v>115775708.74000001</v>
          </cell>
          <cell r="AB12">
            <v>148996591.95999998</v>
          </cell>
          <cell r="AC12">
            <v>163226359.03</v>
          </cell>
          <cell r="AD12">
            <v>868963430.04999983</v>
          </cell>
          <cell r="AE12">
            <v>92116334.74000001</v>
          </cell>
        </row>
        <row r="13">
          <cell r="C13">
            <v>129528523.34999999</v>
          </cell>
          <cell r="D13">
            <v>328023617.15999997</v>
          </cell>
          <cell r="E13">
            <v>545034041.83000004</v>
          </cell>
          <cell r="F13">
            <v>54384748.980000004</v>
          </cell>
          <cell r="AB13">
            <v>91856658.629999995</v>
          </cell>
          <cell r="AC13">
            <v>186379582.92000002</v>
          </cell>
          <cell r="AD13">
            <v>431893940.20000005</v>
          </cell>
          <cell r="AE13">
            <v>39482057.410000004</v>
          </cell>
        </row>
        <row r="14">
          <cell r="C14">
            <v>108586100.91</v>
          </cell>
          <cell r="D14">
            <v>358951610.49000007</v>
          </cell>
          <cell r="E14">
            <v>510822579.81999999</v>
          </cell>
          <cell r="F14">
            <v>83423118.909999996</v>
          </cell>
          <cell r="AB14">
            <v>84450246.75999999</v>
          </cell>
          <cell r="AC14">
            <v>212111235.21999997</v>
          </cell>
          <cell r="AD14">
            <v>381193586.46000004</v>
          </cell>
          <cell r="AE14">
            <v>58503285.470000006</v>
          </cell>
        </row>
        <row r="15">
          <cell r="C15">
            <v>401565513.63</v>
          </cell>
          <cell r="D15">
            <v>1033983453.5799999</v>
          </cell>
          <cell r="E15">
            <v>577028682.35000002</v>
          </cell>
          <cell r="F15">
            <v>69544766.680000007</v>
          </cell>
          <cell r="AB15">
            <v>280613963.63</v>
          </cell>
          <cell r="AC15">
            <v>420163338.14999998</v>
          </cell>
          <cell r="AD15">
            <v>467676863.57000005</v>
          </cell>
          <cell r="AE15">
            <v>55319443.100000001</v>
          </cell>
        </row>
        <row r="16">
          <cell r="C16">
            <v>125255195.03</v>
          </cell>
          <cell r="D16">
            <v>260273388.86999997</v>
          </cell>
          <cell r="E16">
            <v>338436178.29000002</v>
          </cell>
          <cell r="F16">
            <v>65605680.899999999</v>
          </cell>
          <cell r="AB16">
            <v>103786685.63</v>
          </cell>
          <cell r="AC16">
            <v>169908584.38999999</v>
          </cell>
          <cell r="AD16">
            <v>256316248.30000001</v>
          </cell>
          <cell r="AE16">
            <v>55774723.409999996</v>
          </cell>
        </row>
        <row r="17">
          <cell r="C17">
            <v>111393436.20999999</v>
          </cell>
          <cell r="D17">
            <v>78359585.450000003</v>
          </cell>
          <cell r="E17">
            <v>572115909.44000006</v>
          </cell>
          <cell r="F17">
            <v>70119416.340000004</v>
          </cell>
          <cell r="AB17">
            <v>86802658.799999997</v>
          </cell>
          <cell r="AC17">
            <v>69268797.549999997</v>
          </cell>
          <cell r="AD17">
            <v>471859959.22000003</v>
          </cell>
          <cell r="AE17">
            <v>54116451.32</v>
          </cell>
        </row>
        <row r="18">
          <cell r="C18">
            <v>184076346.5</v>
          </cell>
          <cell r="D18">
            <v>219899722.72</v>
          </cell>
          <cell r="E18">
            <v>427371224.04000002</v>
          </cell>
          <cell r="F18">
            <v>52547286.32</v>
          </cell>
          <cell r="AB18">
            <v>138546944</v>
          </cell>
          <cell r="AC18">
            <v>123158232.48</v>
          </cell>
          <cell r="AD18">
            <v>348931497.37000006</v>
          </cell>
          <cell r="AE18">
            <v>36814315.32</v>
          </cell>
        </row>
        <row r="19">
          <cell r="C19">
            <v>370862650</v>
          </cell>
          <cell r="D19">
            <v>220228526.97</v>
          </cell>
          <cell r="E19">
            <v>302185804.18000001</v>
          </cell>
          <cell r="F19">
            <v>38417180.370000005</v>
          </cell>
          <cell r="AB19">
            <v>295155900</v>
          </cell>
          <cell r="AC19">
            <v>101663364.43999998</v>
          </cell>
          <cell r="AD19">
            <v>239104384.88</v>
          </cell>
          <cell r="AE19">
            <v>30204959.270000003</v>
          </cell>
        </row>
        <row r="20">
          <cell r="C20">
            <v>64991326</v>
          </cell>
          <cell r="D20">
            <v>101878669.52000001</v>
          </cell>
          <cell r="E20">
            <v>273076218.92000002</v>
          </cell>
          <cell r="F20">
            <v>32350045.5</v>
          </cell>
          <cell r="AB20">
            <v>50801062</v>
          </cell>
          <cell r="AC20">
            <v>60340576.170000002</v>
          </cell>
          <cell r="AD20">
            <v>260101786.94999999</v>
          </cell>
          <cell r="AE20">
            <v>27652183.629999999</v>
          </cell>
        </row>
        <row r="21">
          <cell r="C21">
            <v>585648520.95000005</v>
          </cell>
          <cell r="D21">
            <v>977732253.80000007</v>
          </cell>
          <cell r="E21">
            <v>648771205.54000008</v>
          </cell>
          <cell r="F21">
            <v>141181299.78999999</v>
          </cell>
          <cell r="AB21">
            <v>543356020.63</v>
          </cell>
          <cell r="AC21">
            <v>590956248.08000004</v>
          </cell>
          <cell r="AD21">
            <v>508730997.26999998</v>
          </cell>
          <cell r="AE21">
            <v>87302055.450000018</v>
          </cell>
        </row>
        <row r="22">
          <cell r="C22">
            <v>70741961.409999996</v>
          </cell>
          <cell r="D22">
            <v>172585544.69999999</v>
          </cell>
          <cell r="E22">
            <v>385175591.28000003</v>
          </cell>
          <cell r="F22">
            <v>38833663.909999996</v>
          </cell>
          <cell r="AB22">
            <v>55091550</v>
          </cell>
          <cell r="AC22">
            <v>54811053.500000007</v>
          </cell>
          <cell r="AD22">
            <v>304301723.04000002</v>
          </cell>
          <cell r="AE22">
            <v>29901412.809999999</v>
          </cell>
        </row>
        <row r="23">
          <cell r="C23">
            <v>173704944.63</v>
          </cell>
          <cell r="D23">
            <v>653626075.63999999</v>
          </cell>
          <cell r="E23">
            <v>1074530280.1700001</v>
          </cell>
          <cell r="F23">
            <v>80445712.629999995</v>
          </cell>
          <cell r="AB23">
            <v>168562795.63</v>
          </cell>
          <cell r="AC23">
            <v>124965539.5</v>
          </cell>
          <cell r="AD23">
            <v>939544977.44000006</v>
          </cell>
          <cell r="AE23">
            <v>59926494.890000001</v>
          </cell>
        </row>
        <row r="24">
          <cell r="C24">
            <v>44987711.630000003</v>
          </cell>
          <cell r="D24">
            <v>132653535.79000002</v>
          </cell>
          <cell r="E24">
            <v>321791678.87</v>
          </cell>
          <cell r="F24">
            <v>39413924.25</v>
          </cell>
          <cell r="AB24">
            <v>39187235.630000003</v>
          </cell>
          <cell r="AC24">
            <v>99525253.930000007</v>
          </cell>
          <cell r="AD24">
            <v>243760032.03</v>
          </cell>
          <cell r="AE24">
            <v>27846817.869999997</v>
          </cell>
        </row>
        <row r="25">
          <cell r="C25">
            <v>89239103.540000007</v>
          </cell>
          <cell r="D25">
            <v>283612754.19</v>
          </cell>
          <cell r="E25">
            <v>448834059.74000007</v>
          </cell>
          <cell r="F25">
            <v>49496197.790000007</v>
          </cell>
          <cell r="AB25">
            <v>71121985.710000008</v>
          </cell>
          <cell r="AC25">
            <v>149968860.53999999</v>
          </cell>
          <cell r="AD25">
            <v>356856681.65999997</v>
          </cell>
          <cell r="AE25">
            <v>42255808.100000001</v>
          </cell>
        </row>
        <row r="26">
          <cell r="C26">
            <v>268883946.91999996</v>
          </cell>
          <cell r="D26">
            <v>301091909.24000001</v>
          </cell>
          <cell r="E26">
            <v>749705882.5</v>
          </cell>
          <cell r="F26">
            <v>96014567.819999993</v>
          </cell>
          <cell r="AB26">
            <v>216065973.25</v>
          </cell>
          <cell r="AC26">
            <v>131797050.55</v>
          </cell>
          <cell r="AD26">
            <v>617640590.45000005</v>
          </cell>
          <cell r="AE26">
            <v>81808833.930000007</v>
          </cell>
        </row>
        <row r="27">
          <cell r="C27">
            <v>180648472.06</v>
          </cell>
          <cell r="D27">
            <v>297614722.53000003</v>
          </cell>
          <cell r="E27">
            <v>355409262.5200001</v>
          </cell>
          <cell r="F27">
            <v>47707096.129999995</v>
          </cell>
          <cell r="AB27">
            <v>156562349</v>
          </cell>
          <cell r="AC27">
            <v>193283223.71000004</v>
          </cell>
          <cell r="AD27">
            <v>290884868.19</v>
          </cell>
          <cell r="AE27">
            <v>34726552.900000006</v>
          </cell>
        </row>
        <row r="28">
          <cell r="C28">
            <v>173022498.42000002</v>
          </cell>
          <cell r="D28">
            <v>610148365.56000006</v>
          </cell>
          <cell r="E28">
            <v>509026833.98000002</v>
          </cell>
          <cell r="F28">
            <v>108663247.69999999</v>
          </cell>
          <cell r="AB28">
            <v>136648014</v>
          </cell>
          <cell r="AC28">
            <v>301237040.70999998</v>
          </cell>
          <cell r="AD28">
            <v>390341448.88</v>
          </cell>
          <cell r="AE28">
            <v>45137592.019999996</v>
          </cell>
        </row>
        <row r="31">
          <cell r="C31">
            <v>190623222.63</v>
          </cell>
          <cell r="D31">
            <v>548854999.63999999</v>
          </cell>
          <cell r="E31">
            <v>1460150720.8400002</v>
          </cell>
          <cell r="F31">
            <v>317588345.31999999</v>
          </cell>
          <cell r="AB31">
            <v>107462860.63</v>
          </cell>
          <cell r="AC31">
            <v>200527640.71000001</v>
          </cell>
          <cell r="AD31">
            <v>1062317895.3700001</v>
          </cell>
          <cell r="AE31">
            <v>176121389.96000004</v>
          </cell>
        </row>
        <row r="32">
          <cell r="C32">
            <v>1454646175</v>
          </cell>
          <cell r="D32">
            <v>4095902244.0499997</v>
          </cell>
          <cell r="E32">
            <v>8587882583.3100004</v>
          </cell>
          <cell r="F32">
            <v>863988352.74999976</v>
          </cell>
          <cell r="AB32">
            <v>1177210375</v>
          </cell>
          <cell r="AC32">
            <v>2841647305.5699997</v>
          </cell>
          <cell r="AD32">
            <v>6555705445.3499994</v>
          </cell>
          <cell r="AE32">
            <v>645919926.49000001</v>
          </cell>
        </row>
        <row r="36">
          <cell r="B36">
            <v>38013449427.370003</v>
          </cell>
          <cell r="AA36">
            <v>27204404219.729996</v>
          </cell>
        </row>
      </sheetData>
      <sheetData sheetId="5">
        <row r="36">
          <cell r="L36">
            <v>4014432413.3700004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A3" sqref="A3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ht="14.5" thickBot="1" x14ac:dyDescent="0.35">
      <c r="N4" s="1" t="s">
        <v>0</v>
      </c>
    </row>
    <row r="5" spans="1:16" ht="14.5" thickBot="1" x14ac:dyDescent="0.35">
      <c r="A5" s="50" t="s">
        <v>37</v>
      </c>
      <c r="B5" s="55" t="s">
        <v>31</v>
      </c>
      <c r="C5" s="52"/>
      <c r="D5" s="52"/>
      <c r="E5" s="52"/>
      <c r="F5" s="53"/>
      <c r="G5" s="55" t="s">
        <v>30</v>
      </c>
      <c r="H5" s="52"/>
      <c r="I5" s="52"/>
      <c r="J5" s="52"/>
      <c r="K5" s="53"/>
      <c r="L5" s="44" t="s">
        <v>32</v>
      </c>
      <c r="M5" s="45"/>
      <c r="N5" s="45"/>
      <c r="O5" s="45"/>
      <c r="P5" s="46"/>
    </row>
    <row r="6" spans="1:16" ht="13.5" customHeight="1" thickBot="1" x14ac:dyDescent="0.35">
      <c r="A6" s="54"/>
      <c r="B6" s="50" t="s">
        <v>1</v>
      </c>
      <c r="C6" s="52" t="s">
        <v>2</v>
      </c>
      <c r="D6" s="52"/>
      <c r="E6" s="52"/>
      <c r="F6" s="53"/>
      <c r="G6" s="50" t="s">
        <v>1</v>
      </c>
      <c r="H6" s="52" t="s">
        <v>2</v>
      </c>
      <c r="I6" s="52"/>
      <c r="J6" s="52"/>
      <c r="K6" s="53"/>
      <c r="L6" s="47" t="s">
        <v>1</v>
      </c>
      <c r="M6" s="45" t="s">
        <v>2</v>
      </c>
      <c r="N6" s="45"/>
      <c r="O6" s="45"/>
      <c r="P6" s="46"/>
    </row>
    <row r="7" spans="1:16" ht="42.5" thickBot="1" x14ac:dyDescent="0.35">
      <c r="A7" s="51"/>
      <c r="B7" s="51"/>
      <c r="C7" s="3" t="s">
        <v>3</v>
      </c>
      <c r="D7" s="4" t="s">
        <v>5</v>
      </c>
      <c r="E7" s="3" t="s">
        <v>4</v>
      </c>
      <c r="F7" s="4" t="s">
        <v>29</v>
      </c>
      <c r="G7" s="51"/>
      <c r="H7" s="3" t="s">
        <v>3</v>
      </c>
      <c r="I7" s="4" t="s">
        <v>5</v>
      </c>
      <c r="J7" s="3" t="s">
        <v>4</v>
      </c>
      <c r="K7" s="4" t="s">
        <v>29</v>
      </c>
      <c r="L7" s="48"/>
      <c r="M7" s="5" t="s">
        <v>3</v>
      </c>
      <c r="N7" s="6" t="s">
        <v>5</v>
      </c>
      <c r="O7" s="5" t="s">
        <v>4</v>
      </c>
      <c r="P7" s="6" t="s">
        <v>29</v>
      </c>
    </row>
    <row r="8" spans="1:16" ht="21" customHeight="1" x14ac:dyDescent="0.35">
      <c r="A8" s="7" t="s">
        <v>6</v>
      </c>
      <c r="B8" s="16">
        <f t="shared" ref="B8" si="0">SUM(C8:F8)</f>
        <v>554765.45705999993</v>
      </c>
      <c r="C8" s="17">
        <f>'[1]Район  и  поселения'!C11/1000</f>
        <v>166926.16063</v>
      </c>
      <c r="D8" s="18">
        <f>'[1]Район  и  поселения'!D11/1000</f>
        <v>120273.53313</v>
      </c>
      <c r="E8" s="17">
        <f>'[1]Район  и  поселения'!E11/1000</f>
        <v>207077.96922999999</v>
      </c>
      <c r="F8" s="18">
        <f>'[1]Район  и  поселения'!F11/1000</f>
        <v>60487.794069999996</v>
      </c>
      <c r="G8" s="16">
        <f t="shared" ref="G8" si="1">SUM(H8:K8)</f>
        <v>380128.06692000001</v>
      </c>
      <c r="H8" s="17">
        <f>'[1]Район  и  поселения'!AB11/1000</f>
        <v>125236.36362999999</v>
      </c>
      <c r="I8" s="18">
        <f>'[1]Район  и  поселения'!AC11/1000</f>
        <v>41053.645990000005</v>
      </c>
      <c r="J8" s="17">
        <f>'[1]Район  и  поселения'!AD11/1000</f>
        <v>171579.67091000002</v>
      </c>
      <c r="K8" s="18">
        <f>'[1]Район  и  поселения'!AE11/1000</f>
        <v>42258.38639</v>
      </c>
      <c r="L8" s="19">
        <f>G8/B8*100</f>
        <v>68.520500345227475</v>
      </c>
      <c r="M8" s="19">
        <f t="shared" ref="M8:P8" si="2">H8/C8*100</f>
        <v>75.025006959569694</v>
      </c>
      <c r="N8" s="19">
        <f t="shared" si="2"/>
        <v>34.133566148444622</v>
      </c>
      <c r="O8" s="19">
        <f t="shared" si="2"/>
        <v>82.857520550352575</v>
      </c>
      <c r="P8" s="19">
        <f t="shared" si="2"/>
        <v>69.86266740211444</v>
      </c>
    </row>
    <row r="9" spans="1:16" ht="21" customHeight="1" x14ac:dyDescent="0.35">
      <c r="A9" s="8" t="s">
        <v>7</v>
      </c>
      <c r="B9" s="16">
        <f t="shared" ref="B9:B25" si="3">SUM(C9:F9)</f>
        <v>1717783.9518799996</v>
      </c>
      <c r="C9" s="17">
        <f>'[1]Район  и  поселения'!C12/1000</f>
        <v>192349.55935</v>
      </c>
      <c r="D9" s="18">
        <f>'[1]Район  и  поселения'!D12/1000</f>
        <v>226181.24972999998</v>
      </c>
      <c r="E9" s="17">
        <f>'[1]Район  и  поселения'!E12/1000</f>
        <v>1183477.4340599997</v>
      </c>
      <c r="F9" s="18">
        <f>'[1]Район  и  поселения'!F12/1000</f>
        <v>115775.70874000002</v>
      </c>
      <c r="G9" s="16">
        <f t="shared" ref="G9:G25" si="4">SUM(H9:K9)</f>
        <v>1273302.71578</v>
      </c>
      <c r="H9" s="17">
        <f>'[1]Район  и  поселения'!AB12/1000</f>
        <v>148996.59195999999</v>
      </c>
      <c r="I9" s="18">
        <f>'[1]Район  и  поселения'!AC12/1000</f>
        <v>163226.35902999999</v>
      </c>
      <c r="J9" s="17">
        <f>'[1]Район  и  поселения'!AD12/1000</f>
        <v>868963.43004999985</v>
      </c>
      <c r="K9" s="18">
        <f>'[1]Район  и  поселения'!AE12/1000</f>
        <v>92116.334740000006</v>
      </c>
      <c r="L9" s="19">
        <f t="shared" ref="L9:L24" si="5">G9/B9*100</f>
        <v>74.12472996889133</v>
      </c>
      <c r="M9" s="19">
        <f t="shared" ref="M9:M24" si="6">H9/C9*100</f>
        <v>77.461363812581041</v>
      </c>
      <c r="N9" s="19">
        <f t="shared" ref="N9:N24" si="7">I9/D9*100</f>
        <v>72.166176119748513</v>
      </c>
      <c r="O9" s="19">
        <f t="shared" ref="O9:O24" si="8">J9/E9*100</f>
        <v>73.424588001560949</v>
      </c>
      <c r="P9" s="19">
        <f t="shared" ref="P9:P24" si="9">K9/F9*100</f>
        <v>79.564474916640435</v>
      </c>
    </row>
    <row r="10" spans="1:16" ht="21" customHeight="1" x14ac:dyDescent="0.35">
      <c r="A10" s="8" t="s">
        <v>8</v>
      </c>
      <c r="B10" s="16">
        <f t="shared" si="3"/>
        <v>1056970.93132</v>
      </c>
      <c r="C10" s="17">
        <f>'[1]Район  и  поселения'!C13/1000</f>
        <v>129528.52334999999</v>
      </c>
      <c r="D10" s="18">
        <f>'[1]Район  и  поселения'!D13/1000</f>
        <v>328023.61715999997</v>
      </c>
      <c r="E10" s="17">
        <f>'[1]Район  и  поселения'!E13/1000</f>
        <v>545034.04183</v>
      </c>
      <c r="F10" s="18">
        <f>'[1]Район  и  поселения'!F13/1000</f>
        <v>54384.748980000004</v>
      </c>
      <c r="G10" s="16">
        <f t="shared" si="4"/>
        <v>749612.23916000011</v>
      </c>
      <c r="H10" s="17">
        <f>'[1]Район  и  поселения'!AB13/1000</f>
        <v>91856.658629999991</v>
      </c>
      <c r="I10" s="18">
        <f>'[1]Район  и  поселения'!AC13/1000</f>
        <v>186379.58292000002</v>
      </c>
      <c r="J10" s="17">
        <f>'[1]Район  и  поселения'!AD13/1000</f>
        <v>431893.94020000007</v>
      </c>
      <c r="K10" s="18">
        <f>'[1]Район  и  поселения'!AE13/1000</f>
        <v>39482.057410000001</v>
      </c>
      <c r="L10" s="19">
        <f t="shared" si="5"/>
        <v>70.920799895967392</v>
      </c>
      <c r="M10" s="19">
        <f t="shared" si="6"/>
        <v>70.916162907063665</v>
      </c>
      <c r="N10" s="19">
        <f t="shared" si="7"/>
        <v>56.818952407652311</v>
      </c>
      <c r="O10" s="19">
        <f t="shared" si="8"/>
        <v>79.241644934668301</v>
      </c>
      <c r="P10" s="19">
        <f t="shared" si="9"/>
        <v>72.597664143893596</v>
      </c>
    </row>
    <row r="11" spans="1:16" ht="21" customHeight="1" x14ac:dyDescent="0.35">
      <c r="A11" s="8" t="s">
        <v>9</v>
      </c>
      <c r="B11" s="16">
        <f t="shared" si="3"/>
        <v>1061783.41013</v>
      </c>
      <c r="C11" s="17">
        <f>'[1]Район  и  поселения'!C14/1000</f>
        <v>108586.10090999999</v>
      </c>
      <c r="D11" s="18">
        <f>'[1]Район  и  поселения'!D14/1000</f>
        <v>358951.61049000005</v>
      </c>
      <c r="E11" s="17">
        <f>'[1]Район  и  поселения'!E14/1000</f>
        <v>510822.57981999998</v>
      </c>
      <c r="F11" s="18">
        <f>'[1]Район  и  поселения'!F14/1000</f>
        <v>83423.11890999999</v>
      </c>
      <c r="G11" s="16">
        <f t="shared" si="4"/>
        <v>736258.35391000006</v>
      </c>
      <c r="H11" s="17">
        <f>'[1]Район  и  поселения'!AB14/1000</f>
        <v>84450.246759999995</v>
      </c>
      <c r="I11" s="18">
        <f>'[1]Район  и  поселения'!AC14/1000</f>
        <v>212111.23521999997</v>
      </c>
      <c r="J11" s="17">
        <f>'[1]Район  и  поселения'!AD14/1000</f>
        <v>381193.58646000002</v>
      </c>
      <c r="K11" s="18">
        <f>'[1]Район  и  поселения'!AE14/1000</f>
        <v>58503.28547000001</v>
      </c>
      <c r="L11" s="19">
        <f t="shared" si="5"/>
        <v>69.341670522037617</v>
      </c>
      <c r="M11" s="19">
        <f t="shared" si="6"/>
        <v>77.772611828096998</v>
      </c>
      <c r="N11" s="19">
        <f t="shared" si="7"/>
        <v>59.091874509338396</v>
      </c>
      <c r="O11" s="19">
        <f t="shared" si="8"/>
        <v>74.623480151234162</v>
      </c>
      <c r="P11" s="19">
        <f t="shared" si="9"/>
        <v>70.128384354840009</v>
      </c>
    </row>
    <row r="12" spans="1:16" ht="21" customHeight="1" x14ac:dyDescent="0.35">
      <c r="A12" s="8" t="s">
        <v>10</v>
      </c>
      <c r="B12" s="16">
        <f t="shared" si="3"/>
        <v>2082122.4162399997</v>
      </c>
      <c r="C12" s="17">
        <f>'[1]Район  и  поселения'!C15/1000</f>
        <v>401565.51363</v>
      </c>
      <c r="D12" s="18">
        <f>'[1]Район  и  поселения'!D15/1000</f>
        <v>1033983.45358</v>
      </c>
      <c r="E12" s="17">
        <f>'[1]Район  и  поселения'!E15/1000</f>
        <v>577028.68235000002</v>
      </c>
      <c r="F12" s="18">
        <f>'[1]Район  и  поселения'!F15/1000</f>
        <v>69544.766680000001</v>
      </c>
      <c r="G12" s="16">
        <f t="shared" si="4"/>
        <v>1223773.6084499999</v>
      </c>
      <c r="H12" s="17">
        <f>'[1]Район  и  поселения'!AB15/1000</f>
        <v>280613.96363000001</v>
      </c>
      <c r="I12" s="18">
        <f>'[1]Район  и  поселения'!AC15/1000</f>
        <v>420163.33814999997</v>
      </c>
      <c r="J12" s="17">
        <f>'[1]Район  и  поселения'!AD15/1000</f>
        <v>467676.86357000005</v>
      </c>
      <c r="K12" s="18">
        <f>'[1]Район  и  поселения'!AE15/1000</f>
        <v>55319.443100000004</v>
      </c>
      <c r="L12" s="19">
        <f t="shared" si="5"/>
        <v>58.775295770550862</v>
      </c>
      <c r="M12" s="19">
        <f t="shared" si="6"/>
        <v>69.879995693194914</v>
      </c>
      <c r="N12" s="19">
        <f t="shared" si="7"/>
        <v>40.635402500422281</v>
      </c>
      <c r="O12" s="19">
        <f t="shared" si="8"/>
        <v>81.049153685973621</v>
      </c>
      <c r="P12" s="19">
        <f t="shared" si="9"/>
        <v>79.545084038521935</v>
      </c>
    </row>
    <row r="13" spans="1:16" ht="21" customHeight="1" x14ac:dyDescent="0.35">
      <c r="A13" s="8" t="s">
        <v>11</v>
      </c>
      <c r="B13" s="16">
        <f t="shared" si="3"/>
        <v>789570.44308999996</v>
      </c>
      <c r="C13" s="17">
        <f>'[1]Район  и  поселения'!C16/1000</f>
        <v>125255.19503</v>
      </c>
      <c r="D13" s="18">
        <f>'[1]Район  и  поселения'!D16/1000</f>
        <v>260273.38886999997</v>
      </c>
      <c r="E13" s="17">
        <f>'[1]Район  и  поселения'!E16/1000</f>
        <v>338436.17829000001</v>
      </c>
      <c r="F13" s="18">
        <f>'[1]Район  и  поселения'!F16/1000</f>
        <v>65605.680899999992</v>
      </c>
      <c r="G13" s="16">
        <f t="shared" si="4"/>
        <v>585786.24172999989</v>
      </c>
      <c r="H13" s="17">
        <f>'[1]Район  и  поселения'!AB16/1000</f>
        <v>103786.68562999999</v>
      </c>
      <c r="I13" s="18">
        <f>'[1]Район  и  поселения'!AC16/1000</f>
        <v>169908.58438999997</v>
      </c>
      <c r="J13" s="17">
        <f>'[1]Район  и  поселения'!AD16/1000</f>
        <v>256316.24830000001</v>
      </c>
      <c r="K13" s="18">
        <f>'[1]Район  и  поселения'!AE16/1000</f>
        <v>55774.723409999999</v>
      </c>
      <c r="L13" s="19">
        <f t="shared" si="5"/>
        <v>74.190497739190135</v>
      </c>
      <c r="M13" s="19">
        <f t="shared" si="6"/>
        <v>82.860184445956065</v>
      </c>
      <c r="N13" s="19">
        <f t="shared" si="7"/>
        <v>65.280813043420679</v>
      </c>
      <c r="O13" s="19">
        <f t="shared" si="8"/>
        <v>75.735475325089837</v>
      </c>
      <c r="P13" s="19">
        <f t="shared" si="9"/>
        <v>85.015081994217979</v>
      </c>
    </row>
    <row r="14" spans="1:16" ht="21" customHeight="1" x14ac:dyDescent="0.35">
      <c r="A14" s="8" t="s">
        <v>12</v>
      </c>
      <c r="B14" s="16">
        <f t="shared" si="3"/>
        <v>831988.34744000004</v>
      </c>
      <c r="C14" s="17">
        <f>'[1]Район  и  поселения'!C17/1000</f>
        <v>111393.43621</v>
      </c>
      <c r="D14" s="18">
        <f>'[1]Район  и  поселения'!D17/1000</f>
        <v>78359.585449999999</v>
      </c>
      <c r="E14" s="17">
        <f>'[1]Район  и  поселения'!E17/1000</f>
        <v>572115.90944000008</v>
      </c>
      <c r="F14" s="18">
        <f>'[1]Район  и  поселения'!F17/1000</f>
        <v>70119.416340000011</v>
      </c>
      <c r="G14" s="16">
        <f t="shared" si="4"/>
        <v>682047.86688999995</v>
      </c>
      <c r="H14" s="17">
        <f>'[1]Район  и  поселения'!AB17/1000</f>
        <v>86802.65879999999</v>
      </c>
      <c r="I14" s="18">
        <f>'[1]Район  и  поселения'!AC17/1000</f>
        <v>69268.797550000003</v>
      </c>
      <c r="J14" s="17">
        <f>'[1]Район  и  поселения'!AD17/1000</f>
        <v>471859.95922000002</v>
      </c>
      <c r="K14" s="18">
        <f>'[1]Район  и  поселения'!AE17/1000</f>
        <v>54116.45132</v>
      </c>
      <c r="L14" s="19">
        <f t="shared" si="5"/>
        <v>81.978055220200872</v>
      </c>
      <c r="M14" s="19">
        <f t="shared" si="6"/>
        <v>77.924392812839315</v>
      </c>
      <c r="N14" s="19">
        <f t="shared" si="7"/>
        <v>88.398626858738709</v>
      </c>
      <c r="O14" s="19">
        <f t="shared" si="8"/>
        <v>82.476286961127713</v>
      </c>
      <c r="P14" s="19">
        <f t="shared" si="9"/>
        <v>77.177555297374852</v>
      </c>
    </row>
    <row r="15" spans="1:16" ht="21" customHeight="1" x14ac:dyDescent="0.35">
      <c r="A15" s="8" t="s">
        <v>13</v>
      </c>
      <c r="B15" s="16">
        <f t="shared" si="3"/>
        <v>883894.5795799999</v>
      </c>
      <c r="C15" s="17">
        <f>'[1]Район  и  поселения'!C18/1000</f>
        <v>184076.34650000001</v>
      </c>
      <c r="D15" s="18">
        <f>'[1]Район  и  поселения'!D18/1000</f>
        <v>219899.72271999999</v>
      </c>
      <c r="E15" s="17">
        <f>'[1]Район  и  поселения'!E18/1000</f>
        <v>427371.22404</v>
      </c>
      <c r="F15" s="18">
        <f>'[1]Район  и  поселения'!F18/1000</f>
        <v>52547.286319999999</v>
      </c>
      <c r="G15" s="16">
        <f t="shared" si="4"/>
        <v>647450.98917000007</v>
      </c>
      <c r="H15" s="17">
        <f>'[1]Район  и  поселения'!AB18/1000</f>
        <v>138546.94399999999</v>
      </c>
      <c r="I15" s="18">
        <f>'[1]Район  и  поселения'!AC18/1000</f>
        <v>123158.23248000001</v>
      </c>
      <c r="J15" s="17">
        <f>'[1]Район  и  поселения'!AD18/1000</f>
        <v>348931.49737000006</v>
      </c>
      <c r="K15" s="18">
        <f>'[1]Район  и  поселения'!AE18/1000</f>
        <v>36814.315320000002</v>
      </c>
      <c r="L15" s="19">
        <f t="shared" si="5"/>
        <v>73.249797445035725</v>
      </c>
      <c r="M15" s="19">
        <f t="shared" si="6"/>
        <v>75.266022296895159</v>
      </c>
      <c r="N15" s="19">
        <f t="shared" si="7"/>
        <v>56.006542871733558</v>
      </c>
      <c r="O15" s="19">
        <f t="shared" si="8"/>
        <v>81.645997143069621</v>
      </c>
      <c r="P15" s="19">
        <f t="shared" si="9"/>
        <v>70.05940344056954</v>
      </c>
    </row>
    <row r="16" spans="1:16" ht="21" customHeight="1" x14ac:dyDescent="0.35">
      <c r="A16" s="8" t="s">
        <v>14</v>
      </c>
      <c r="B16" s="16">
        <f t="shared" si="3"/>
        <v>931694.16152000008</v>
      </c>
      <c r="C16" s="17">
        <f>'[1]Район  и  поселения'!C19/1000</f>
        <v>370862.65</v>
      </c>
      <c r="D16" s="18">
        <f>'[1]Район  и  поселения'!D19/1000</f>
        <v>220228.52697000001</v>
      </c>
      <c r="E16" s="17">
        <f>'[1]Район  и  поселения'!E19/1000</f>
        <v>302185.80418000004</v>
      </c>
      <c r="F16" s="18">
        <f>'[1]Район  и  поселения'!F19/1000</f>
        <v>38417.180370000002</v>
      </c>
      <c r="G16" s="16">
        <f t="shared" si="4"/>
        <v>666128.60858999996</v>
      </c>
      <c r="H16" s="17">
        <f>'[1]Район  и  поселения'!AB19/1000</f>
        <v>295155.90000000002</v>
      </c>
      <c r="I16" s="18">
        <f>'[1]Район  и  поселения'!AC19/1000</f>
        <v>101663.36443999998</v>
      </c>
      <c r="J16" s="17">
        <f>'[1]Район  и  поселения'!AD19/1000</f>
        <v>239104.38488</v>
      </c>
      <c r="K16" s="18">
        <f>'[1]Район  и  поселения'!AE19/1000</f>
        <v>30204.959270000003</v>
      </c>
      <c r="L16" s="19">
        <f t="shared" si="5"/>
        <v>71.496488451022728</v>
      </c>
      <c r="M16" s="19">
        <f t="shared" si="6"/>
        <v>79.586310457523837</v>
      </c>
      <c r="N16" s="19">
        <f t="shared" si="7"/>
        <v>46.162668314922151</v>
      </c>
      <c r="O16" s="19">
        <f t="shared" si="8"/>
        <v>79.12495609409072</v>
      </c>
      <c r="P16" s="19">
        <f t="shared" si="9"/>
        <v>78.623571483104143</v>
      </c>
    </row>
    <row r="17" spans="1:16" ht="21" customHeight="1" x14ac:dyDescent="0.35">
      <c r="A17" s="8" t="s">
        <v>15</v>
      </c>
      <c r="B17" s="16">
        <f t="shared" si="3"/>
        <v>472296.25994000002</v>
      </c>
      <c r="C17" s="17">
        <f>'[1]Район  и  поселения'!C20/1000</f>
        <v>64991.326000000001</v>
      </c>
      <c r="D17" s="18">
        <f>'[1]Район  и  поселения'!D20/1000</f>
        <v>101878.66952000001</v>
      </c>
      <c r="E17" s="17">
        <f>'[1]Район  и  поселения'!E20/1000</f>
        <v>273076.21892000001</v>
      </c>
      <c r="F17" s="18">
        <f>'[1]Район  и  поселения'!F20/1000</f>
        <v>32350.0455</v>
      </c>
      <c r="G17" s="16">
        <f t="shared" si="4"/>
        <v>398895.60874999996</v>
      </c>
      <c r="H17" s="17">
        <f>'[1]Район  и  поселения'!AB20/1000</f>
        <v>50801.061999999998</v>
      </c>
      <c r="I17" s="18">
        <f>'[1]Район  и  поселения'!AC20/1000</f>
        <v>60340.57617</v>
      </c>
      <c r="J17" s="17">
        <f>'[1]Район  и  поселения'!AD20/1000</f>
        <v>260101.78694999998</v>
      </c>
      <c r="K17" s="18">
        <f>'[1]Район  и  поселения'!AE20/1000</f>
        <v>27652.18363</v>
      </c>
      <c r="L17" s="19">
        <f t="shared" si="5"/>
        <v>84.458769332764817</v>
      </c>
      <c r="M17" s="19">
        <f t="shared" si="6"/>
        <v>78.165910940176843</v>
      </c>
      <c r="N17" s="19">
        <f t="shared" si="7"/>
        <v>59.227880040339961</v>
      </c>
      <c r="O17" s="19">
        <f t="shared" si="8"/>
        <v>95.24878730879125</v>
      </c>
      <c r="P17" s="19">
        <f t="shared" si="9"/>
        <v>85.47803628282378</v>
      </c>
    </row>
    <row r="18" spans="1:16" ht="21" customHeight="1" x14ac:dyDescent="0.35">
      <c r="A18" s="8" t="s">
        <v>16</v>
      </c>
      <c r="B18" s="16">
        <f t="shared" si="3"/>
        <v>2353333.2800800004</v>
      </c>
      <c r="C18" s="17">
        <f>'[1]Район  и  поселения'!C21/1000</f>
        <v>585648.52095000003</v>
      </c>
      <c r="D18" s="18">
        <f>'[1]Район  и  поселения'!D21/1000</f>
        <v>977732.25380000006</v>
      </c>
      <c r="E18" s="17">
        <f>'[1]Район  и  поселения'!E21/1000</f>
        <v>648771.20554000011</v>
      </c>
      <c r="F18" s="18">
        <f>'[1]Район  и  поселения'!F21/1000</f>
        <v>141181.29978999999</v>
      </c>
      <c r="G18" s="16">
        <f t="shared" si="4"/>
        <v>1730345.32143</v>
      </c>
      <c r="H18" s="17">
        <f>'[1]Район  и  поселения'!AB21/1000</f>
        <v>543356.02063000004</v>
      </c>
      <c r="I18" s="18">
        <f>'[1]Район  и  поселения'!AC21/1000</f>
        <v>590956.24808000005</v>
      </c>
      <c r="J18" s="17">
        <f>'[1]Район  и  поселения'!AD21/1000</f>
        <v>508730.99726999999</v>
      </c>
      <c r="K18" s="18">
        <f>'[1]Район  и  поселения'!AE21/1000</f>
        <v>87302.055450000014</v>
      </c>
      <c r="L18" s="19">
        <f t="shared" si="5"/>
        <v>73.527423254354247</v>
      </c>
      <c r="M18" s="19">
        <f t="shared" si="6"/>
        <v>92.778518376278669</v>
      </c>
      <c r="N18" s="19">
        <f t="shared" si="7"/>
        <v>60.441521263436101</v>
      </c>
      <c r="O18" s="19">
        <f t="shared" si="8"/>
        <v>78.414546287787445</v>
      </c>
      <c r="P18" s="19">
        <f t="shared" si="9"/>
        <v>61.836840700473353</v>
      </c>
    </row>
    <row r="19" spans="1:16" ht="21" customHeight="1" x14ac:dyDescent="0.35">
      <c r="A19" s="8" t="s">
        <v>17</v>
      </c>
      <c r="B19" s="16">
        <f t="shared" si="3"/>
        <v>667336.76130000001</v>
      </c>
      <c r="C19" s="17">
        <f>'[1]Район  и  поселения'!C22/1000</f>
        <v>70741.961410000004</v>
      </c>
      <c r="D19" s="18">
        <f>'[1]Район  и  поселения'!D22/1000</f>
        <v>172585.5447</v>
      </c>
      <c r="E19" s="17">
        <f>'[1]Район  и  поселения'!E22/1000</f>
        <v>385175.59128000005</v>
      </c>
      <c r="F19" s="18">
        <f>'[1]Район  и  поселения'!F22/1000</f>
        <v>38833.663909999996</v>
      </c>
      <c r="G19" s="16">
        <f t="shared" si="4"/>
        <v>444105.73935000005</v>
      </c>
      <c r="H19" s="17">
        <f>'[1]Район  и  поселения'!AB22/1000</f>
        <v>55091.55</v>
      </c>
      <c r="I19" s="18">
        <f>'[1]Район  и  поселения'!AC22/1000</f>
        <v>54811.053500000009</v>
      </c>
      <c r="J19" s="17">
        <f>'[1]Район  и  поселения'!AD22/1000</f>
        <v>304301.72304000001</v>
      </c>
      <c r="K19" s="18">
        <f>'[1]Район  и  поселения'!AE22/1000</f>
        <v>29901.412809999998</v>
      </c>
      <c r="L19" s="19">
        <f t="shared" si="5"/>
        <v>66.548969741283756</v>
      </c>
      <c r="M19" s="19">
        <f t="shared" si="6"/>
        <v>77.876763524699683</v>
      </c>
      <c r="N19" s="19">
        <f t="shared" si="7"/>
        <v>31.758774232961589</v>
      </c>
      <c r="O19" s="19">
        <f t="shared" si="8"/>
        <v>79.003376623310089</v>
      </c>
      <c r="P19" s="19">
        <f t="shared" si="9"/>
        <v>76.998690824792689</v>
      </c>
    </row>
    <row r="20" spans="1:16" ht="21" customHeight="1" x14ac:dyDescent="0.35">
      <c r="A20" s="8" t="s">
        <v>18</v>
      </c>
      <c r="B20" s="16">
        <f t="shared" si="3"/>
        <v>1982307.0130700001</v>
      </c>
      <c r="C20" s="17">
        <f>'[1]Район  и  поселения'!C23/1000</f>
        <v>173704.94462999998</v>
      </c>
      <c r="D20" s="18">
        <f>'[1]Район  и  поселения'!D23/1000</f>
        <v>653626.07563999994</v>
      </c>
      <c r="E20" s="17">
        <f>'[1]Район  и  поселения'!E23/1000</f>
        <v>1074530.2801700002</v>
      </c>
      <c r="F20" s="18">
        <f>'[1]Район  и  поселения'!F23/1000</f>
        <v>80445.712629999995</v>
      </c>
      <c r="G20" s="16">
        <f t="shared" si="4"/>
        <v>1292999.80746</v>
      </c>
      <c r="H20" s="17">
        <f>'[1]Район  и  поселения'!AB23/1000</f>
        <v>168562.79563000001</v>
      </c>
      <c r="I20" s="18">
        <f>'[1]Район  и  поселения'!AC23/1000</f>
        <v>124965.5395</v>
      </c>
      <c r="J20" s="17">
        <f>'[1]Район  и  поселения'!AD23/1000</f>
        <v>939544.97744000005</v>
      </c>
      <c r="K20" s="18">
        <f>'[1]Район  и  поселения'!AE23/1000</f>
        <v>59926.494890000002</v>
      </c>
      <c r="L20" s="19">
        <f t="shared" si="5"/>
        <v>65.227020786125877</v>
      </c>
      <c r="M20" s="19">
        <f t="shared" si="6"/>
        <v>97.039722150136257</v>
      </c>
      <c r="N20" s="19">
        <f t="shared" si="7"/>
        <v>19.11881183406577</v>
      </c>
      <c r="O20" s="19">
        <f t="shared" si="8"/>
        <v>87.43773858949379</v>
      </c>
      <c r="P20" s="19">
        <f t="shared" si="9"/>
        <v>74.493087239620124</v>
      </c>
    </row>
    <row r="21" spans="1:16" ht="21" customHeight="1" x14ac:dyDescent="0.35">
      <c r="A21" s="8" t="s">
        <v>19</v>
      </c>
      <c r="B21" s="16">
        <f t="shared" si="3"/>
        <v>538846.85054000001</v>
      </c>
      <c r="C21" s="17">
        <f>'[1]Район  и  поселения'!C24/1000</f>
        <v>44987.711630000005</v>
      </c>
      <c r="D21" s="18">
        <f>'[1]Район  и  поселения'!D24/1000</f>
        <v>132653.53579000002</v>
      </c>
      <c r="E21" s="17">
        <f>'[1]Район  и  поселения'!E24/1000</f>
        <v>321791.67887</v>
      </c>
      <c r="F21" s="18">
        <f>'[1]Район  и  поселения'!F24/1000</f>
        <v>39413.924249999996</v>
      </c>
      <c r="G21" s="16">
        <f t="shared" si="4"/>
        <v>410319.33946000005</v>
      </c>
      <c r="H21" s="17">
        <f>'[1]Район  и  поселения'!AB24/1000</f>
        <v>39187.235630000003</v>
      </c>
      <c r="I21" s="18">
        <f>'[1]Район  и  поселения'!AC24/1000</f>
        <v>99525.253930000006</v>
      </c>
      <c r="J21" s="17">
        <f>'[1]Район  и  поселения'!AD24/1000</f>
        <v>243760.03203</v>
      </c>
      <c r="K21" s="18">
        <f>'[1]Район  и  поселения'!AE24/1000</f>
        <v>27846.817869999999</v>
      </c>
      <c r="L21" s="19">
        <f t="shared" si="5"/>
        <v>76.147673322912183</v>
      </c>
      <c r="M21" s="19">
        <f t="shared" si="6"/>
        <v>87.106532451115029</v>
      </c>
      <c r="N21" s="19">
        <f t="shared" si="7"/>
        <v>75.026461478988054</v>
      </c>
      <c r="O21" s="19">
        <f t="shared" si="8"/>
        <v>75.750881093627072</v>
      </c>
      <c r="P21" s="19">
        <f t="shared" si="9"/>
        <v>70.652233696318632</v>
      </c>
    </row>
    <row r="22" spans="1:16" ht="21" customHeight="1" x14ac:dyDescent="0.35">
      <c r="A22" s="8" t="s">
        <v>20</v>
      </c>
      <c r="B22" s="16">
        <f t="shared" si="3"/>
        <v>871182.11526000011</v>
      </c>
      <c r="C22" s="17">
        <f>'[1]Район  и  поселения'!C25/1000</f>
        <v>89239.103540000011</v>
      </c>
      <c r="D22" s="18">
        <f>'[1]Район  и  поселения'!D25/1000</f>
        <v>283612.75419000001</v>
      </c>
      <c r="E22" s="17">
        <f>'[1]Район  и  поселения'!E25/1000</f>
        <v>448834.05974000006</v>
      </c>
      <c r="F22" s="18">
        <f>'[1]Район  и  поселения'!F25/1000</f>
        <v>49496.197790000006</v>
      </c>
      <c r="G22" s="16">
        <f t="shared" si="4"/>
        <v>620203.33600999997</v>
      </c>
      <c r="H22" s="17">
        <f>'[1]Район  и  поселения'!AB25/1000</f>
        <v>71121.985710000008</v>
      </c>
      <c r="I22" s="18">
        <f>'[1]Район  и  поселения'!AC25/1000</f>
        <v>149968.86053999999</v>
      </c>
      <c r="J22" s="17">
        <f>'[1]Район  и  поселения'!AD25/1000</f>
        <v>356856.68165999994</v>
      </c>
      <c r="K22" s="18">
        <f>'[1]Район  и  поселения'!AE25/1000</f>
        <v>42255.808100000002</v>
      </c>
      <c r="L22" s="19">
        <f t="shared" si="5"/>
        <v>71.191008762261305</v>
      </c>
      <c r="M22" s="19">
        <f t="shared" si="6"/>
        <v>79.698229687079618</v>
      </c>
      <c r="N22" s="19">
        <f t="shared" si="7"/>
        <v>52.878038213870916</v>
      </c>
      <c r="O22" s="19">
        <f t="shared" si="8"/>
        <v>79.507486991232213</v>
      </c>
      <c r="P22" s="19">
        <f t="shared" si="9"/>
        <v>85.371826497220724</v>
      </c>
    </row>
    <row r="23" spans="1:16" ht="21" customHeight="1" x14ac:dyDescent="0.35">
      <c r="A23" s="8" t="s">
        <v>21</v>
      </c>
      <c r="B23" s="16">
        <f t="shared" si="3"/>
        <v>1415696.3064799998</v>
      </c>
      <c r="C23" s="17">
        <f>'[1]Район  и  поселения'!C26/1000</f>
        <v>268883.94691999996</v>
      </c>
      <c r="D23" s="18">
        <f>'[1]Район  и  поселения'!D26/1000</f>
        <v>301091.90924000001</v>
      </c>
      <c r="E23" s="17">
        <f>'[1]Район  и  поселения'!E26/1000</f>
        <v>749705.88249999995</v>
      </c>
      <c r="F23" s="18">
        <f>'[1]Район  и  поселения'!F26/1000</f>
        <v>96014.567819999997</v>
      </c>
      <c r="G23" s="16">
        <f t="shared" si="4"/>
        <v>1047312.4481799999</v>
      </c>
      <c r="H23" s="17">
        <f>'[1]Район  и  поселения'!AB26/1000</f>
        <v>216065.97325000001</v>
      </c>
      <c r="I23" s="18">
        <f>'[1]Район  и  поселения'!AC26/1000</f>
        <v>131797.05054999999</v>
      </c>
      <c r="J23" s="17">
        <f>'[1]Район  и  поселения'!AD26/1000</f>
        <v>617640.59045000002</v>
      </c>
      <c r="K23" s="18">
        <f>'[1]Район  и  поселения'!AE26/1000</f>
        <v>81808.833930000008</v>
      </c>
      <c r="L23" s="19">
        <f t="shared" si="5"/>
        <v>73.978609916984752</v>
      </c>
      <c r="M23" s="19">
        <f t="shared" si="6"/>
        <v>80.356590910310217</v>
      </c>
      <c r="N23" s="19">
        <f t="shared" si="7"/>
        <v>43.773029598395723</v>
      </c>
      <c r="O23" s="19">
        <f t="shared" si="8"/>
        <v>82.384386312988553</v>
      </c>
      <c r="P23" s="19">
        <f t="shared" si="9"/>
        <v>85.204605704592979</v>
      </c>
    </row>
    <row r="24" spans="1:16" ht="21" customHeight="1" x14ac:dyDescent="0.35">
      <c r="A24" s="8" t="s">
        <v>22</v>
      </c>
      <c r="B24" s="16">
        <f t="shared" si="3"/>
        <v>881379.55324000004</v>
      </c>
      <c r="C24" s="17">
        <f>'[1]Район  и  поселения'!C27/1000</f>
        <v>180648.47206</v>
      </c>
      <c r="D24" s="18">
        <f>'[1]Район  и  поселения'!D27/1000</f>
        <v>297614.72253000003</v>
      </c>
      <c r="E24" s="17">
        <f>'[1]Район  и  поселения'!E27/1000</f>
        <v>355409.26252000011</v>
      </c>
      <c r="F24" s="18">
        <f>'[1]Район  и  поселения'!F27/1000</f>
        <v>47707.096129999998</v>
      </c>
      <c r="G24" s="16">
        <f t="shared" si="4"/>
        <v>675456.99380000005</v>
      </c>
      <c r="H24" s="17">
        <f>'[1]Район  и  поселения'!AB27/1000</f>
        <v>156562.34899999999</v>
      </c>
      <c r="I24" s="18">
        <f>'[1]Район  и  поселения'!AC27/1000</f>
        <v>193283.22371000005</v>
      </c>
      <c r="J24" s="17">
        <f>'[1]Район  и  поселения'!AD27/1000</f>
        <v>290884.86819000001</v>
      </c>
      <c r="K24" s="18">
        <f>'[1]Район  и  поселения'!AE27/1000</f>
        <v>34726.552900000002</v>
      </c>
      <c r="L24" s="19">
        <f t="shared" si="5"/>
        <v>76.6363357666947</v>
      </c>
      <c r="M24" s="19">
        <f t="shared" si="6"/>
        <v>86.666854811813678</v>
      </c>
      <c r="N24" s="19">
        <f t="shared" si="7"/>
        <v>64.944106953753547</v>
      </c>
      <c r="O24" s="19">
        <f t="shared" si="8"/>
        <v>81.845044253350295</v>
      </c>
      <c r="P24" s="19">
        <f t="shared" si="9"/>
        <v>72.791168855407761</v>
      </c>
    </row>
    <row r="25" spans="1:16" ht="21" customHeight="1" thickBot="1" x14ac:dyDescent="0.4">
      <c r="A25" s="9" t="s">
        <v>23</v>
      </c>
      <c r="B25" s="16">
        <f t="shared" si="3"/>
        <v>1400860.94566</v>
      </c>
      <c r="C25" s="17">
        <f>'[1]Район  и  поселения'!C28/1000</f>
        <v>173022.49842000002</v>
      </c>
      <c r="D25" s="18">
        <f>'[1]Район  и  поселения'!D28/1000</f>
        <v>610148.36556000006</v>
      </c>
      <c r="E25" s="17">
        <f>'[1]Район  и  поселения'!E28/1000</f>
        <v>509026.83398</v>
      </c>
      <c r="F25" s="18">
        <f>'[1]Район  и  поселения'!F28/1000</f>
        <v>108663.24769999999</v>
      </c>
      <c r="G25" s="16">
        <f t="shared" si="4"/>
        <v>873364.09560999984</v>
      </c>
      <c r="H25" s="17">
        <f>'[1]Район  и  поселения'!AB28/1000</f>
        <v>136648.014</v>
      </c>
      <c r="I25" s="18">
        <f>'[1]Район  и  поселения'!AC28/1000</f>
        <v>301237.04070999997</v>
      </c>
      <c r="J25" s="17">
        <f>'[1]Район  и  поселения'!AD28/1000</f>
        <v>390341.44887999998</v>
      </c>
      <c r="K25" s="18">
        <f>'[1]Район  и  поселения'!AE28/1000</f>
        <v>45137.592019999996</v>
      </c>
      <c r="L25" s="20">
        <f t="shared" ref="L25:L33" si="10">G25/B25*100</f>
        <v>62.344810048118241</v>
      </c>
      <c r="M25" s="20">
        <f t="shared" ref="M25:M33" si="11">H25/C25*100</f>
        <v>78.977020472965592</v>
      </c>
      <c r="N25" s="20">
        <f t="shared" ref="N25:N33" si="12">I25/D25*100</f>
        <v>49.371113275624644</v>
      </c>
      <c r="O25" s="20">
        <f t="shared" ref="O25:O33" si="13">J25/E25*100</f>
        <v>76.683864744021875</v>
      </c>
      <c r="P25" s="20">
        <f t="shared" ref="P25:P33" si="14">K25/F25*100</f>
        <v>41.538968303815935</v>
      </c>
    </row>
    <row r="26" spans="1:16" ht="21" customHeight="1" thickBot="1" x14ac:dyDescent="0.4">
      <c r="A26" s="10" t="s">
        <v>24</v>
      </c>
      <c r="B26" s="21">
        <f>SUM(B8:B25)</f>
        <v>20493812.783829998</v>
      </c>
      <c r="C26" s="22">
        <f t="shared" ref="C26:F26" si="15">SUM(C8:C25)</f>
        <v>3442411.9711699998</v>
      </c>
      <c r="D26" s="21">
        <f t="shared" si="15"/>
        <v>6377118.5190699995</v>
      </c>
      <c r="E26" s="23">
        <f t="shared" si="15"/>
        <v>9429870.8367600013</v>
      </c>
      <c r="F26" s="21">
        <f t="shared" si="15"/>
        <v>1244411.4568299998</v>
      </c>
      <c r="G26" s="21">
        <f>SUM(G8:G25)</f>
        <v>14437491.380650001</v>
      </c>
      <c r="H26" s="23">
        <f>SUM(H8:H25)</f>
        <v>2792842.9988899999</v>
      </c>
      <c r="I26" s="21">
        <f>SUM(I8:I25)</f>
        <v>3193817.9868599996</v>
      </c>
      <c r="J26" s="23">
        <f>SUM(J8:J25)</f>
        <v>7549682.6868700003</v>
      </c>
      <c r="K26" s="21">
        <f>SUM(K8:K25)</f>
        <v>901147.70802999998</v>
      </c>
      <c r="L26" s="24">
        <f t="shared" si="10"/>
        <v>70.448049530546371</v>
      </c>
      <c r="M26" s="24">
        <f t="shared" si="11"/>
        <v>81.130411533538052</v>
      </c>
      <c r="N26" s="24">
        <f t="shared" si="12"/>
        <v>50.082462436745914</v>
      </c>
      <c r="O26" s="24">
        <f t="shared" si="13"/>
        <v>80.061358395699799</v>
      </c>
      <c r="P26" s="24">
        <f t="shared" si="14"/>
        <v>72.415574694689312</v>
      </c>
    </row>
    <row r="27" spans="1:16" ht="21" customHeight="1" x14ac:dyDescent="0.35">
      <c r="A27" s="11"/>
      <c r="B27" s="16"/>
      <c r="C27" s="25"/>
      <c r="D27" s="26"/>
      <c r="E27" s="27"/>
      <c r="F27" s="26"/>
      <c r="G27" s="16"/>
      <c r="H27" s="17"/>
      <c r="I27" s="18"/>
      <c r="J27" s="17"/>
      <c r="K27" s="18"/>
      <c r="L27" s="19"/>
      <c r="M27" s="19"/>
      <c r="N27" s="19"/>
      <c r="O27" s="19"/>
      <c r="P27" s="19"/>
    </row>
    <row r="28" spans="1:16" ht="21" customHeight="1" x14ac:dyDescent="0.35">
      <c r="A28" s="12" t="s">
        <v>25</v>
      </c>
      <c r="B28" s="16">
        <f t="shared" ref="B28:B29" si="16">SUM(C28:F28)</f>
        <v>2517217.2884299997</v>
      </c>
      <c r="C28" s="17">
        <f>'[1]Район  и  поселения'!C31/1000</f>
        <v>190623.22263</v>
      </c>
      <c r="D28" s="18">
        <f>'[1]Район  и  поселения'!D31/1000</f>
        <v>548854.99963999994</v>
      </c>
      <c r="E28" s="17">
        <f>'[1]Район  и  поселения'!E31/1000</f>
        <v>1460150.7208400001</v>
      </c>
      <c r="F28" s="18">
        <f>'[1]Район  и  поселения'!F31/1000</f>
        <v>317588.34531999996</v>
      </c>
      <c r="G28" s="16">
        <f t="shared" ref="G28:G29" si="17">SUM(H28:K28)</f>
        <v>1546429.7866700001</v>
      </c>
      <c r="H28" s="17">
        <f>'[1]Район  и  поселения'!AB31/1000</f>
        <v>107462.86063</v>
      </c>
      <c r="I28" s="18">
        <f>'[1]Район  и  поселения'!AC31/1000</f>
        <v>200527.64071000001</v>
      </c>
      <c r="J28" s="17">
        <f>'[1]Район  и  поселения'!AD31/1000</f>
        <v>1062317.89537</v>
      </c>
      <c r="K28" s="18">
        <f>'[1]Район  и  поселения'!AE31/1000</f>
        <v>176121.38996000003</v>
      </c>
      <c r="L28" s="19">
        <f t="shared" si="10"/>
        <v>61.434100019014068</v>
      </c>
      <c r="M28" s="19">
        <f t="shared" si="11"/>
        <v>56.37448530527972</v>
      </c>
      <c r="N28" s="19">
        <f t="shared" si="12"/>
        <v>36.535631604254007</v>
      </c>
      <c r="O28" s="19">
        <f t="shared" si="13"/>
        <v>72.75398903743762</v>
      </c>
      <c r="P28" s="19">
        <f t="shared" si="14"/>
        <v>55.455873162644323</v>
      </c>
    </row>
    <row r="29" spans="1:16" ht="21" customHeight="1" thickBot="1" x14ac:dyDescent="0.4">
      <c r="A29" s="9" t="s">
        <v>26</v>
      </c>
      <c r="B29" s="16">
        <f t="shared" si="16"/>
        <v>15002419.355110001</v>
      </c>
      <c r="C29" s="17">
        <f>'[1]Район  и  поселения'!C32/1000</f>
        <v>1454646.175</v>
      </c>
      <c r="D29" s="18">
        <f>'[1]Район  и  поселения'!D32/1000</f>
        <v>4095902.2440499999</v>
      </c>
      <c r="E29" s="17">
        <f>'[1]Район  и  поселения'!E32/1000</f>
        <v>8587882.5833100006</v>
      </c>
      <c r="F29" s="18">
        <f>'[1]Район  и  поселения'!F32/1000</f>
        <v>863988.35274999973</v>
      </c>
      <c r="G29" s="16">
        <f t="shared" si="17"/>
        <v>11220483.052409999</v>
      </c>
      <c r="H29" s="17">
        <f>'[1]Район  и  поселения'!AB32/1000</f>
        <v>1177210.375</v>
      </c>
      <c r="I29" s="18">
        <f>'[1]Район  и  поселения'!AC32/1000</f>
        <v>2841647.3055699999</v>
      </c>
      <c r="J29" s="17">
        <f>'[1]Район  и  поселения'!AD32/1000</f>
        <v>6555705.4453499997</v>
      </c>
      <c r="K29" s="18">
        <f>'[1]Район  и  поселения'!AE32/1000</f>
        <v>645919.92648999998</v>
      </c>
      <c r="L29" s="20">
        <f t="shared" si="10"/>
        <v>74.791157258166962</v>
      </c>
      <c r="M29" s="20">
        <f t="shared" si="11"/>
        <v>80.927609423645578</v>
      </c>
      <c r="N29" s="20">
        <f t="shared" si="12"/>
        <v>69.377810705760368</v>
      </c>
      <c r="O29" s="20">
        <f t="shared" si="13"/>
        <v>76.336691632121202</v>
      </c>
      <c r="P29" s="20">
        <f t="shared" si="14"/>
        <v>74.760258565302777</v>
      </c>
    </row>
    <row r="30" spans="1:16" ht="21" customHeight="1" thickBot="1" x14ac:dyDescent="0.4">
      <c r="A30" s="13" t="s">
        <v>27</v>
      </c>
      <c r="B30" s="21">
        <f>SUM(B28:B29)</f>
        <v>17519636.643540002</v>
      </c>
      <c r="C30" s="22">
        <f t="shared" ref="C30:F30" si="18">SUM(C28:C29)</f>
        <v>1645269.39763</v>
      </c>
      <c r="D30" s="21">
        <f t="shared" si="18"/>
        <v>4644757.2436899999</v>
      </c>
      <c r="E30" s="23">
        <f t="shared" si="18"/>
        <v>10048033.30415</v>
      </c>
      <c r="F30" s="21">
        <f t="shared" si="18"/>
        <v>1181576.6980699997</v>
      </c>
      <c r="G30" s="21">
        <f>SUM(G28:G29)</f>
        <v>12766912.839079998</v>
      </c>
      <c r="H30" s="22">
        <f>SUM(H28:H29)</f>
        <v>1284673.23563</v>
      </c>
      <c r="I30" s="21">
        <f>SUM(I28:I29)</f>
        <v>3042174.9462799998</v>
      </c>
      <c r="J30" s="23">
        <f>SUM(J28:J29)</f>
        <v>7618023.3407199997</v>
      </c>
      <c r="K30" s="21">
        <f>SUM(K28:K29)</f>
        <v>822041.31645000004</v>
      </c>
      <c r="L30" s="24">
        <f t="shared" si="10"/>
        <v>72.872018403347013</v>
      </c>
      <c r="M30" s="24">
        <f t="shared" si="11"/>
        <v>78.082849986790222</v>
      </c>
      <c r="N30" s="24">
        <f t="shared" si="12"/>
        <v>65.496963278605307</v>
      </c>
      <c r="O30" s="24">
        <f t="shared" si="13"/>
        <v>75.816063801994289</v>
      </c>
      <c r="P30" s="24">
        <f t="shared" si="14"/>
        <v>69.571557884708739</v>
      </c>
    </row>
    <row r="31" spans="1:16" ht="21" customHeight="1" x14ac:dyDescent="0.35">
      <c r="A31" s="13"/>
      <c r="B31" s="28"/>
      <c r="C31" s="29"/>
      <c r="D31" s="28"/>
      <c r="E31" s="30"/>
      <c r="F31" s="28"/>
      <c r="G31" s="28"/>
      <c r="H31" s="31"/>
      <c r="I31" s="32"/>
      <c r="J31" s="31"/>
      <c r="K31" s="32"/>
      <c r="L31" s="33"/>
      <c r="M31" s="33"/>
      <c r="N31" s="33"/>
      <c r="O31" s="33"/>
      <c r="P31" s="33"/>
    </row>
    <row r="32" spans="1:16" ht="21" customHeight="1" thickBot="1" x14ac:dyDescent="0.4">
      <c r="A32" s="14"/>
      <c r="B32" s="28"/>
      <c r="C32" s="29"/>
      <c r="D32" s="28"/>
      <c r="E32" s="30"/>
      <c r="F32" s="28"/>
      <c r="G32" s="28"/>
      <c r="H32" s="31"/>
      <c r="I32" s="32"/>
      <c r="J32" s="31"/>
      <c r="K32" s="32"/>
      <c r="L32" s="33"/>
      <c r="M32" s="33"/>
      <c r="N32" s="33"/>
      <c r="O32" s="33"/>
      <c r="P32" s="33"/>
    </row>
    <row r="33" spans="1:16" ht="21" customHeight="1" thickBot="1" x14ac:dyDescent="0.4">
      <c r="A33" s="10" t="s">
        <v>28</v>
      </c>
      <c r="B33" s="21">
        <f>B26+B30</f>
        <v>38013449.427369997</v>
      </c>
      <c r="C33" s="22">
        <f t="shared" ref="C33:F33" si="19">C26+C30</f>
        <v>5087681.3687999994</v>
      </c>
      <c r="D33" s="21">
        <f t="shared" si="19"/>
        <v>11021875.762759998</v>
      </c>
      <c r="E33" s="23">
        <f t="shared" si="19"/>
        <v>19477904.14091</v>
      </c>
      <c r="F33" s="21">
        <f t="shared" si="19"/>
        <v>2425988.1548999995</v>
      </c>
      <c r="G33" s="21">
        <f>G26+G30</f>
        <v>27204404.219729997</v>
      </c>
      <c r="H33" s="22">
        <f>H26+H30</f>
        <v>4077516.2345199999</v>
      </c>
      <c r="I33" s="21">
        <f>I26+I30</f>
        <v>6235992.9331399994</v>
      </c>
      <c r="J33" s="23">
        <f>J26+J30</f>
        <v>15167706.027589999</v>
      </c>
      <c r="K33" s="21">
        <f>K26+K30</f>
        <v>1723189.0244800001</v>
      </c>
      <c r="L33" s="24">
        <f t="shared" si="10"/>
        <v>71.56520818166689</v>
      </c>
      <c r="M33" s="24">
        <f t="shared" si="11"/>
        <v>80.144882097475758</v>
      </c>
      <c r="N33" s="24">
        <f t="shared" si="12"/>
        <v>56.578327204610389</v>
      </c>
      <c r="O33" s="24">
        <f t="shared" si="13"/>
        <v>77.871345489029451</v>
      </c>
      <c r="P33" s="24">
        <f t="shared" si="14"/>
        <v>71.030397283659894</v>
      </c>
    </row>
    <row r="34" spans="1:16" hidden="1" x14ac:dyDescent="0.3"/>
    <row r="35" spans="1:16" x14ac:dyDescent="0.3">
      <c r="B35" s="37">
        <f>B33-'[1]Район  и  поселения'!$B$36/1000</f>
        <v>0</v>
      </c>
      <c r="G35" s="15">
        <f>G33-'[1]Район  и  поселения'!$AA$36/1000</f>
        <v>0</v>
      </c>
    </row>
    <row r="36" spans="1:16" x14ac:dyDescent="0.3">
      <c r="C36" s="39" t="s">
        <v>33</v>
      </c>
      <c r="D36" s="40"/>
      <c r="E36" s="40"/>
      <c r="F36" s="41"/>
    </row>
    <row r="37" spans="1:16" s="34" customFormat="1" ht="46.5" customHeight="1" x14ac:dyDescent="0.25">
      <c r="C37" s="38" t="s">
        <v>38</v>
      </c>
      <c r="D37" s="38"/>
      <c r="E37" s="38"/>
      <c r="F37" s="42" t="s">
        <v>35</v>
      </c>
    </row>
    <row r="38" spans="1:16" s="35" customFormat="1" ht="328" customHeight="1" x14ac:dyDescent="0.25">
      <c r="C38" s="36" t="s">
        <v>36</v>
      </c>
      <c r="D38" s="36" t="s">
        <v>34</v>
      </c>
      <c r="E38" s="36"/>
      <c r="F38" s="43"/>
    </row>
  </sheetData>
  <mergeCells count="14">
    <mergeCell ref="A2:P2"/>
    <mergeCell ref="G6:G7"/>
    <mergeCell ref="H6:K6"/>
    <mergeCell ref="A5:A7"/>
    <mergeCell ref="B5:F5"/>
    <mergeCell ref="B6:B7"/>
    <mergeCell ref="C6:F6"/>
    <mergeCell ref="G5:K5"/>
    <mergeCell ref="C37:E37"/>
    <mergeCell ref="C36:F36"/>
    <mergeCell ref="F37:F38"/>
    <mergeCell ref="L5:P5"/>
    <mergeCell ref="L6:L7"/>
    <mergeCell ref="M6:P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2025-10-02T10:31:36Z</cp:lastPrinted>
  <dcterms:created xsi:type="dcterms:W3CDTF">2007-12-05T11:50:40Z</dcterms:created>
  <dcterms:modified xsi:type="dcterms:W3CDTF">2025-10-02T10:31:53Z</dcterms:modified>
</cp:coreProperties>
</file>