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U:\Обмен\!Исходящие\buh_uchet\Рейтинги 1 полугодие 2025\"/>
    </mc:Choice>
  </mc:AlternateContent>
  <xr:revisionPtr revIDLastSave="0" documentId="13_ncr:1_{8FF76007-EB1D-4CEF-946A-7F4054FA7048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без учета счетов бюджета" sheetId="2" r:id="rId1"/>
  </sheets>
  <definedNames>
    <definedName name="_xlnm._FilterDatabase" localSheetId="0" hidden="1">'без учета счетов бюджета'!$A$4:$G$26</definedName>
    <definedName name="_xlnm.Print_Titles" localSheetId="0">'без учета счетов бюджета'!#REF!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2" l="1"/>
  <c r="H25" i="2" l="1"/>
  <c r="D5" i="2" l="1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J25" i="2" s="1"/>
  <c r="D26" i="2"/>
  <c r="D4" i="2"/>
  <c r="H5" i="2"/>
  <c r="H6" i="2"/>
  <c r="H7" i="2"/>
  <c r="H8" i="2"/>
  <c r="H9" i="2"/>
  <c r="H10" i="2"/>
  <c r="H11" i="2"/>
  <c r="H12" i="2"/>
  <c r="H13" i="2"/>
  <c r="H14" i="2"/>
  <c r="I14" i="2" s="1"/>
  <c r="H15" i="2"/>
  <c r="H16" i="2"/>
  <c r="H17" i="2"/>
  <c r="H18" i="2"/>
  <c r="H19" i="2"/>
  <c r="H20" i="2"/>
  <c r="H21" i="2"/>
  <c r="H22" i="2"/>
  <c r="H23" i="2"/>
  <c r="H24" i="2"/>
  <c r="H26" i="2"/>
  <c r="H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4" i="2"/>
  <c r="I17" i="2" l="1"/>
  <c r="J17" i="2"/>
  <c r="I13" i="2"/>
  <c r="I5" i="2"/>
  <c r="J18" i="2"/>
  <c r="I12" i="2"/>
  <c r="I23" i="2"/>
  <c r="I11" i="2"/>
  <c r="I9" i="2"/>
  <c r="J26" i="2"/>
  <c r="J24" i="2"/>
  <c r="I20" i="2"/>
  <c r="I8" i="2"/>
  <c r="J16" i="2"/>
  <c r="I19" i="2"/>
  <c r="I7" i="2"/>
  <c r="I6" i="2"/>
  <c r="I4" i="2"/>
  <c r="I15" i="2"/>
  <c r="I22" i="2"/>
  <c r="I10" i="2"/>
  <c r="I16" i="2"/>
  <c r="I18" i="2"/>
  <c r="J5" i="2"/>
  <c r="J7" i="2"/>
  <c r="J21" i="2"/>
  <c r="J19" i="2"/>
  <c r="J6" i="2"/>
  <c r="J15" i="2"/>
  <c r="J14" i="2"/>
  <c r="J13" i="2"/>
  <c r="J12" i="2"/>
  <c r="J11" i="2"/>
  <c r="J4" i="2"/>
  <c r="I24" i="2"/>
  <c r="J23" i="2"/>
  <c r="J22" i="2"/>
  <c r="J10" i="2"/>
  <c r="J9" i="2"/>
  <c r="I26" i="2"/>
  <c r="I25" i="2"/>
  <c r="I21" i="2"/>
  <c r="J20" i="2"/>
  <c r="J8" i="2"/>
</calcChain>
</file>

<file path=xl/sharedStrings.xml><?xml version="1.0" encoding="utf-8"?>
<sst xmlns="http://schemas.openxmlformats.org/spreadsheetml/2006/main" count="56" uniqueCount="56">
  <si>
    <t>Наименование показателя</t>
  </si>
  <si>
    <t xml:space="preserve">    Государственная программа Липецкой области "Социальная поддержка граждан, реализация семейно-демографической политики Липецкой области"</t>
  </si>
  <si>
    <t>0100000000</t>
  </si>
  <si>
    <t xml:space="preserve">    Государственная программа Липецкой области "Развитие здравоохранения Липецкой области"</t>
  </si>
  <si>
    <t>0200000000</t>
  </si>
  <si>
    <t xml:space="preserve">    Государственная программа Липецкой области "Развитие физической культуры и спорта Липецкой области"</t>
  </si>
  <si>
    <t>0300000000</t>
  </si>
  <si>
    <t xml:space="preserve">    Государственная программа Липецкой области "Развитие образования Липецкой области"</t>
  </si>
  <si>
    <t>0400000000</t>
  </si>
  <si>
    <t xml:space="preserve">    Государственная программа Липецкой области "Развитие культуры и туризма в Липецкой области"</t>
  </si>
  <si>
    <t>0500000000</t>
  </si>
  <si>
    <t xml:space="preserve">    Государственная программа "Обеспечение населения Липецкой области качественными коммунальными услугами и формирование современной городской среды"</t>
  </si>
  <si>
    <t>0600000000</t>
  </si>
  <si>
    <t xml:space="preserve">    Комплексная государственная программа Липецкой области "Комплексное развитие сельских территорий Липецкой области"</t>
  </si>
  <si>
    <t>0700000000</t>
  </si>
  <si>
    <t xml:space="preserve">    Государственная программа Липецкой области "Развитие транспортной системы Липецкой области"</t>
  </si>
  <si>
    <t>0800000000</t>
  </si>
  <si>
    <t xml:space="preserve">    Государственная программа Липецкой области "Обеспечение жителей Липецкой области качественным жильем, социальной и инженерной инфраструктурой"</t>
  </si>
  <si>
    <t>0900000000</t>
  </si>
  <si>
    <t xml:space="preserve">    Государственная программа Липецкой области "Энергоэффективность, развитие энергетики и повышение надежности энергоснабжения в Липецкой области"</t>
  </si>
  <si>
    <t>1000000000</t>
  </si>
  <si>
    <t xml:space="preserve">    Государственная программа Липецкой области "Охрана окружающей среды, воспроизводство и рациональное использование природных ресурсов Липецкой области"</t>
  </si>
  <si>
    <t>1100000000</t>
  </si>
  <si>
    <t xml:space="preserve">    Государственная программа Липецкой области "Развитие лесного хозяйства в Липецкой области"</t>
  </si>
  <si>
    <t>1200000000</t>
  </si>
  <si>
    <t xml:space="preserve">    Государственная программа Липецкой области "Обеспечение общественной безопасности населения и территории Липецкой области"</t>
  </si>
  <si>
    <t>1300000000</t>
  </si>
  <si>
    <t xml:space="preserve">    Государственная программа Липецкой области "Профилактика терроризма и экстремизма в Липецкой области"</t>
  </si>
  <si>
    <t>1400000000</t>
  </si>
  <si>
    <t xml:space="preserve">    Государственная программа Липецкой области "Развитие малого и среднего предпринимательства в Липецкой области"</t>
  </si>
  <si>
    <t>1500000000</t>
  </si>
  <si>
    <t xml:space="preserve">    Государственная программа Липецкой области "Обеспечение инвестиционной привлекательности и развития промышленности Липецкой области"</t>
  </si>
  <si>
    <t>1600000000</t>
  </si>
  <si>
    <t xml:space="preserve">    Государственная программа Липецкой области "Развитие сельского хозяйства и регулирование рынков сельскохозяйственной продукции, сырья и продовольствия Липецкой области"</t>
  </si>
  <si>
    <t>1700000000</t>
  </si>
  <si>
    <t xml:space="preserve">    Государственная программа Липецкой области "Развитие рынка труда и содействие занятости населения в Липецкой области"</t>
  </si>
  <si>
    <t>1800000000</t>
  </si>
  <si>
    <t xml:space="preserve">    Государственная программа Липецкой области "Эффективное государственное управление и развитие муниципальной службы в Липецкой области"</t>
  </si>
  <si>
    <t>1900000000</t>
  </si>
  <si>
    <t xml:space="preserve">    Государственная программа Липецкой области "Реализация внутренней политики Липецкой области"</t>
  </si>
  <si>
    <t>2000000000</t>
  </si>
  <si>
    <t xml:space="preserve">    Государственная программа Липецкой области "Управление государственными финансами и государственным долгом Липецкой области"</t>
  </si>
  <si>
    <t>2100000000</t>
  </si>
  <si>
    <t xml:space="preserve">    Непрограммные расходы областного бюджета</t>
  </si>
  <si>
    <t>9900000000</t>
  </si>
  <si>
    <t>Целевая статья</t>
  </si>
  <si>
    <t>Исполнено на 1 июля 2024 года в рублях</t>
  </si>
  <si>
    <t>Исполнено на 1 июля 2024 г            в тыс. руб.</t>
  </si>
  <si>
    <t>Процент исполнения плана</t>
  </si>
  <si>
    <t>ВСЕГО РАСХОДОВ</t>
  </si>
  <si>
    <t>Утвержденные бюджетные назначения на 2025 год, в рублях</t>
  </si>
  <si>
    <t>Исполнено на 1 июля 2025года в рублях</t>
  </si>
  <si>
    <t>Исполнено на 1 июля 2025 г            в тыс. руб.</t>
  </si>
  <si>
    <t xml:space="preserve">  Сведения об исполнении бюджета по государственным программам и непрограммным направлениям   на 1 июля 2025 года в сравнении с планом и в сравнении с соответствующим периодом прошлого года</t>
  </si>
  <si>
    <t>Динамика исполнения 2025г к 2024г в процентах</t>
  </si>
  <si>
    <t>Утвержденные бюджетные назначения на 2025 год, в тыс.руб. на основании отчета об исполнении консолидированного бюджета субъекта РФ и бюджета территориального государственного внебюджетного фонда (ф.0503317)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</si>
</sst>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9">
    <xf numFmtId="0" fontId="0" fillId="0" borderId="0"/>
    <xf numFmtId="0" fontId="6" fillId="0" borderId="0">
      <alignment horizontal="right"/>
    </xf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</cellStyleXfs>
  <cellXfs count="26">
    <xf numFmtId="0" fontId="0" fillId="0" borderId="0" xfId="0"/>
    <xf numFmtId="0" fontId="7" fillId="0" borderId="3" xfId="7" applyNumberFormat="1" applyFont="1" applyFill="1" applyBorder="1" applyProtection="1">
      <alignment horizontal="center" vertical="center" wrapText="1"/>
    </xf>
    <xf numFmtId="0" fontId="7" fillId="0" borderId="3" xfId="13" applyNumberFormat="1" applyFont="1" applyFill="1" applyBorder="1" applyAlignment="1" applyProtection="1">
      <alignment horizontal="center" vertical="center" wrapText="1"/>
    </xf>
    <xf numFmtId="0" fontId="7" fillId="0" borderId="3" xfId="28" applyNumberFormat="1" applyFont="1" applyFill="1" applyBorder="1" applyProtection="1">
      <alignment horizontal="center" vertical="center" wrapText="1"/>
    </xf>
    <xf numFmtId="0" fontId="7" fillId="0" borderId="3" xfId="28" applyNumberFormat="1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0" xfId="0" applyFont="1" applyProtection="1">
      <protection locked="0"/>
    </xf>
    <xf numFmtId="4" fontId="7" fillId="0" borderId="4" xfId="10" applyNumberFormat="1" applyFont="1" applyFill="1" applyBorder="1" applyAlignment="1" applyProtection="1">
      <alignment horizontal="right" vertical="center" shrinkToFit="1"/>
    </xf>
    <xf numFmtId="164" fontId="8" fillId="0" borderId="4" xfId="0" applyNumberFormat="1" applyFont="1" applyBorder="1" applyAlignment="1" applyProtection="1">
      <alignment horizontal="center" vertical="center"/>
      <protection locked="0"/>
    </xf>
    <xf numFmtId="1" fontId="7" fillId="0" borderId="4" xfId="9" applyNumberFormat="1" applyFont="1" applyBorder="1" applyAlignment="1" applyProtection="1">
      <alignment horizontal="center" vertical="center" shrinkToFit="1"/>
    </xf>
    <xf numFmtId="0" fontId="7" fillId="0" borderId="4" xfId="8" applyNumberFormat="1" applyFont="1" applyBorder="1" applyAlignment="1" applyProtection="1">
      <alignment horizontal="left" vertical="center" wrapText="1" indent="1"/>
    </xf>
    <xf numFmtId="4" fontId="9" fillId="0" borderId="4" xfId="13" applyNumberFormat="1" applyFont="1" applyFill="1" applyBorder="1" applyAlignment="1" applyProtection="1">
      <alignment horizontal="right" vertical="center" shrinkToFit="1"/>
    </xf>
    <xf numFmtId="164" fontId="10" fillId="0" borderId="4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7" fillId="0" borderId="1" xfId="15" applyNumberFormat="1" applyFont="1" applyFill="1" applyAlignment="1" applyProtection="1">
      <alignment horizontal="left" vertical="center" wrapText="1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4" fontId="7" fillId="0" borderId="4" xfId="10" applyNumberFormat="1" applyFont="1" applyFill="1" applyBorder="1" applyAlignment="1" applyProtection="1">
      <alignment horizontal="center" vertical="center" shrinkToFit="1"/>
    </xf>
    <xf numFmtId="4" fontId="9" fillId="0" borderId="4" xfId="13" applyNumberFormat="1" applyFont="1" applyFill="1" applyBorder="1" applyAlignment="1" applyProtection="1">
      <alignment horizontal="center" vertical="center" shrinkToFit="1"/>
    </xf>
    <xf numFmtId="0" fontId="9" fillId="0" borderId="4" xfId="12" applyNumberFormat="1" applyFont="1" applyBorder="1" applyAlignment="1" applyProtection="1">
      <alignment horizontal="center" vertical="center"/>
    </xf>
    <xf numFmtId="0" fontId="9" fillId="0" borderId="4" xfId="12" applyFont="1" applyBorder="1" applyAlignment="1">
      <alignment horizontal="center" vertical="center"/>
    </xf>
    <xf numFmtId="0" fontId="7" fillId="0" borderId="1" xfId="15" applyNumberFormat="1" applyFont="1" applyProtection="1">
      <alignment horizontal="left" wrapText="1"/>
    </xf>
    <xf numFmtId="0" fontId="7" fillId="0" borderId="1" xfId="15" applyFont="1">
      <alignment horizontal="left" wrapText="1"/>
    </xf>
    <xf numFmtId="0" fontId="11" fillId="0" borderId="1" xfId="26" applyNumberFormat="1" applyFont="1" applyFill="1" applyBorder="1" applyAlignment="1" applyProtection="1">
      <alignment horizontal="center" vertical="center" wrapText="1"/>
    </xf>
    <xf numFmtId="0" fontId="7" fillId="0" borderId="1" xfId="27" applyNumberFormat="1" applyFont="1" applyFill="1" applyProtection="1">
      <alignment horizontal="right"/>
    </xf>
    <xf numFmtId="0" fontId="7" fillId="0" borderId="1" xfId="27" applyFont="1" applyFill="1">
      <alignment horizontal="right"/>
    </xf>
  </cellXfs>
  <cellStyles count="29">
    <cellStyle name="br" xfId="18" xr:uid="{00000000-0005-0000-0000-000000000000}"/>
    <cellStyle name="col" xfId="17" xr:uid="{00000000-0005-0000-0000-000001000000}"/>
    <cellStyle name="dtrow" xfId="1" xr:uid="{00000000-0005-0000-0000-000002000000}"/>
    <cellStyle name="style0" xfId="19" xr:uid="{00000000-0005-0000-0000-000003000000}"/>
    <cellStyle name="td" xfId="20" xr:uid="{00000000-0005-0000-0000-000004000000}"/>
    <cellStyle name="tr" xfId="16" xr:uid="{00000000-0005-0000-0000-000005000000}"/>
    <cellStyle name="xl21" xfId="21" xr:uid="{00000000-0005-0000-0000-000006000000}"/>
    <cellStyle name="xl22" xfId="7" xr:uid="{00000000-0005-0000-0000-000007000000}"/>
    <cellStyle name="xl23" xfId="22" xr:uid="{00000000-0005-0000-0000-000008000000}"/>
    <cellStyle name="xl24" xfId="3" xr:uid="{00000000-0005-0000-0000-000009000000}"/>
    <cellStyle name="xl25" xfId="9" xr:uid="{00000000-0005-0000-0000-00000A000000}"/>
    <cellStyle name="xl26" xfId="12" xr:uid="{00000000-0005-0000-0000-00000B000000}"/>
    <cellStyle name="xl27" xfId="23" xr:uid="{00000000-0005-0000-0000-00000C000000}"/>
    <cellStyle name="xl28" xfId="13" xr:uid="{00000000-0005-0000-0000-00000D000000}"/>
    <cellStyle name="xl29" xfId="2" xr:uid="{00000000-0005-0000-0000-00000E000000}"/>
    <cellStyle name="xl30" xfId="15" xr:uid="{00000000-0005-0000-0000-00000F000000}"/>
    <cellStyle name="xl31" xfId="24" xr:uid="{00000000-0005-0000-0000-000010000000}"/>
    <cellStyle name="xl32" xfId="14" xr:uid="{00000000-0005-0000-0000-000011000000}"/>
    <cellStyle name="xl33" xfId="4" xr:uid="{00000000-0005-0000-0000-000012000000}"/>
    <cellStyle name="xl34" xfId="5" xr:uid="{00000000-0005-0000-0000-000013000000}"/>
    <cellStyle name="xl35" xfId="6" xr:uid="{00000000-0005-0000-0000-000014000000}"/>
    <cellStyle name="xl36" xfId="25" xr:uid="{00000000-0005-0000-0000-000015000000}"/>
    <cellStyle name="xl37" xfId="8" xr:uid="{00000000-0005-0000-0000-000016000000}"/>
    <cellStyle name="xl38" xfId="10" xr:uid="{00000000-0005-0000-0000-000017000000}"/>
    <cellStyle name="xl39" xfId="11" xr:uid="{00000000-0005-0000-0000-000018000000}"/>
    <cellStyle name="xl53" xfId="28" xr:uid="{00000000-0005-0000-0000-000019000000}"/>
    <cellStyle name="xl58" xfId="26" xr:uid="{00000000-0005-0000-0000-00001A000000}"/>
    <cellStyle name="xl59" xfId="27" xr:uid="{00000000-0005-0000-0000-00001B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7"/>
  <sheetViews>
    <sheetView showGridLines="0" tabSelected="1" zoomScaleNormal="100" zoomScaleSheetLayoutView="100" workbookViewId="0">
      <pane ySplit="3" topLeftCell="A11" activePane="bottomLeft" state="frozen"/>
      <selection pane="bottomLeft" activeCell="F3" sqref="F3"/>
    </sheetView>
  </sheetViews>
  <sheetFormatPr defaultRowHeight="15.75" x14ac:dyDescent="0.25"/>
  <cols>
    <col min="1" max="1" width="54.42578125" style="15" customWidth="1"/>
    <col min="2" max="2" width="14.28515625" style="15" customWidth="1"/>
    <col min="3" max="3" width="19.7109375" style="16" hidden="1" customWidth="1"/>
    <col min="4" max="4" width="15.42578125" style="16" customWidth="1"/>
    <col min="5" max="5" width="21.140625" style="6" hidden="1" customWidth="1"/>
    <col min="6" max="6" width="23.7109375" style="6" customWidth="1"/>
    <col min="7" max="7" width="20.85546875" style="6" hidden="1" customWidth="1"/>
    <col min="8" max="8" width="16.42578125" style="6" customWidth="1"/>
    <col min="9" max="9" width="13.42578125" style="13" customWidth="1"/>
    <col min="10" max="10" width="13.28515625" style="13" customWidth="1"/>
    <col min="11" max="16384" width="9.140625" style="6"/>
  </cols>
  <sheetData>
    <row r="1" spans="1:10" ht="48" customHeight="1" x14ac:dyDescent="0.25">
      <c r="A1" s="23" t="s">
        <v>53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5.25" customHeight="1" x14ac:dyDescent="0.25">
      <c r="A2" s="24"/>
      <c r="B2" s="25"/>
      <c r="C2" s="25"/>
      <c r="D2" s="25"/>
      <c r="E2" s="25"/>
      <c r="F2" s="25"/>
      <c r="G2" s="25"/>
      <c r="H2" s="25"/>
      <c r="I2" s="25"/>
      <c r="J2" s="25"/>
    </row>
    <row r="3" spans="1:10" ht="243" customHeight="1" x14ac:dyDescent="0.25">
      <c r="A3" s="1" t="s">
        <v>0</v>
      </c>
      <c r="B3" s="2" t="s">
        <v>45</v>
      </c>
      <c r="C3" s="3" t="s">
        <v>46</v>
      </c>
      <c r="D3" s="3" t="s">
        <v>47</v>
      </c>
      <c r="E3" s="5" t="s">
        <v>50</v>
      </c>
      <c r="F3" s="5" t="s">
        <v>55</v>
      </c>
      <c r="G3" s="3" t="s">
        <v>51</v>
      </c>
      <c r="H3" s="3" t="s">
        <v>52</v>
      </c>
      <c r="I3" s="4" t="s">
        <v>48</v>
      </c>
      <c r="J3" s="4" t="s">
        <v>54</v>
      </c>
    </row>
    <row r="4" spans="1:10" ht="69.75" customHeight="1" x14ac:dyDescent="0.25">
      <c r="A4" s="10" t="s">
        <v>1</v>
      </c>
      <c r="B4" s="9" t="s">
        <v>2</v>
      </c>
      <c r="C4" s="7">
        <v>8253103022.9300003</v>
      </c>
      <c r="D4" s="8">
        <f>C4/1000</f>
        <v>8253103.02293</v>
      </c>
      <c r="E4" s="17">
        <v>23057961790.189999</v>
      </c>
      <c r="F4" s="8">
        <f>E4/1000</f>
        <v>23057961.79019</v>
      </c>
      <c r="G4" s="17">
        <v>10450935360.559999</v>
      </c>
      <c r="H4" s="8">
        <f>G4/1000</f>
        <v>10450935.36056</v>
      </c>
      <c r="I4" s="8">
        <f>H4/F4%</f>
        <v>45.324627803860558</v>
      </c>
      <c r="J4" s="8">
        <f>H4/D4%</f>
        <v>126.63037564808842</v>
      </c>
    </row>
    <row r="5" spans="1:10" ht="41.25" customHeight="1" x14ac:dyDescent="0.25">
      <c r="A5" s="10" t="s">
        <v>3</v>
      </c>
      <c r="B5" s="9" t="s">
        <v>4</v>
      </c>
      <c r="C5" s="7">
        <v>9141955822.2199993</v>
      </c>
      <c r="D5" s="8">
        <f t="shared" ref="D5:D26" si="0">C5/1000</f>
        <v>9141955.8222199995</v>
      </c>
      <c r="E5" s="17">
        <v>23951301196.279999</v>
      </c>
      <c r="F5" s="8">
        <f t="shared" ref="F5:F26" si="1">E5/1000</f>
        <v>23951301.196279999</v>
      </c>
      <c r="G5" s="17">
        <v>10689803364.73</v>
      </c>
      <c r="H5" s="8">
        <f t="shared" ref="H5:H26" si="2">G5/1000</f>
        <v>10689803.364729999</v>
      </c>
      <c r="I5" s="8">
        <f t="shared" ref="I5:I26" si="3">H5/F5%</f>
        <v>44.631409697233011</v>
      </c>
      <c r="J5" s="8">
        <f t="shared" ref="J5:J26" si="4">H5/D5%</f>
        <v>116.93125161191301</v>
      </c>
    </row>
    <row r="6" spans="1:10" ht="57.75" customHeight="1" x14ac:dyDescent="0.25">
      <c r="A6" s="10" t="s">
        <v>5</v>
      </c>
      <c r="B6" s="9" t="s">
        <v>6</v>
      </c>
      <c r="C6" s="7">
        <v>927617741.77999997</v>
      </c>
      <c r="D6" s="8">
        <f t="shared" si="0"/>
        <v>927617.74177999992</v>
      </c>
      <c r="E6" s="17">
        <v>2347285769.5900002</v>
      </c>
      <c r="F6" s="8">
        <f t="shared" si="1"/>
        <v>2347285.7695900002</v>
      </c>
      <c r="G6" s="17">
        <v>1179076119.3299999</v>
      </c>
      <c r="H6" s="8">
        <f t="shared" si="2"/>
        <v>1179076.1193299999</v>
      </c>
      <c r="I6" s="8">
        <f t="shared" si="3"/>
        <v>50.231468814125208</v>
      </c>
      <c r="J6" s="8">
        <f t="shared" si="4"/>
        <v>127.10797413894629</v>
      </c>
    </row>
    <row r="7" spans="1:10" ht="42" customHeight="1" x14ac:dyDescent="0.25">
      <c r="A7" s="10" t="s">
        <v>7</v>
      </c>
      <c r="B7" s="9" t="s">
        <v>8</v>
      </c>
      <c r="C7" s="7">
        <v>13648705725.43</v>
      </c>
      <c r="D7" s="8">
        <f t="shared" si="0"/>
        <v>13648705.725430001</v>
      </c>
      <c r="E7" s="17">
        <v>27281759591.279999</v>
      </c>
      <c r="F7" s="8">
        <f t="shared" si="1"/>
        <v>27281759.591279998</v>
      </c>
      <c r="G7" s="17">
        <v>14650416752.82</v>
      </c>
      <c r="H7" s="8">
        <f t="shared" si="2"/>
        <v>14650416.75282</v>
      </c>
      <c r="I7" s="8">
        <f t="shared" si="3"/>
        <v>53.700409989327362</v>
      </c>
      <c r="J7" s="8">
        <f t="shared" si="4"/>
        <v>107.33923822186033</v>
      </c>
    </row>
    <row r="8" spans="1:10" ht="42" customHeight="1" x14ac:dyDescent="0.25">
      <c r="A8" s="10" t="s">
        <v>9</v>
      </c>
      <c r="B8" s="9" t="s">
        <v>10</v>
      </c>
      <c r="C8" s="7">
        <v>1294927353.79</v>
      </c>
      <c r="D8" s="8">
        <f t="shared" si="0"/>
        <v>1294927.3537899998</v>
      </c>
      <c r="E8" s="17">
        <v>2658019137.9200001</v>
      </c>
      <c r="F8" s="8">
        <f t="shared" si="1"/>
        <v>2658019.1379200001</v>
      </c>
      <c r="G8" s="17">
        <v>1202043252.1400001</v>
      </c>
      <c r="H8" s="8">
        <f t="shared" si="2"/>
        <v>1202043.25214</v>
      </c>
      <c r="I8" s="8">
        <f t="shared" si="3"/>
        <v>45.223273037854952</v>
      </c>
      <c r="J8" s="8">
        <f t="shared" si="4"/>
        <v>92.827080115487078</v>
      </c>
    </row>
    <row r="9" spans="1:10" ht="69" customHeight="1" x14ac:dyDescent="0.25">
      <c r="A9" s="10" t="s">
        <v>11</v>
      </c>
      <c r="B9" s="9" t="s">
        <v>12</v>
      </c>
      <c r="C9" s="7">
        <v>2265812125.29</v>
      </c>
      <c r="D9" s="8">
        <f t="shared" si="0"/>
        <v>2265812.1252899999</v>
      </c>
      <c r="E9" s="17">
        <v>6867880802.8999996</v>
      </c>
      <c r="F9" s="8">
        <f t="shared" si="1"/>
        <v>6867880.8028999995</v>
      </c>
      <c r="G9" s="17">
        <v>2632763825.1799998</v>
      </c>
      <c r="H9" s="8">
        <f t="shared" si="2"/>
        <v>2632763.8251799997</v>
      </c>
      <c r="I9" s="8">
        <f t="shared" si="3"/>
        <v>38.334442613918128</v>
      </c>
      <c r="J9" s="8">
        <f t="shared" si="4"/>
        <v>116.19515121285856</v>
      </c>
    </row>
    <row r="10" spans="1:10" ht="55.5" customHeight="1" x14ac:dyDescent="0.25">
      <c r="A10" s="10" t="s">
        <v>13</v>
      </c>
      <c r="B10" s="9" t="s">
        <v>14</v>
      </c>
      <c r="C10" s="7">
        <v>726011555.53999996</v>
      </c>
      <c r="D10" s="8">
        <f t="shared" si="0"/>
        <v>726011.55553999997</v>
      </c>
      <c r="E10" s="17">
        <v>2058793685.97</v>
      </c>
      <c r="F10" s="8">
        <f t="shared" si="1"/>
        <v>2058793.68597</v>
      </c>
      <c r="G10" s="17">
        <v>353663582.76999998</v>
      </c>
      <c r="H10" s="8">
        <f t="shared" si="2"/>
        <v>353663.58276999998</v>
      </c>
      <c r="I10" s="8">
        <f t="shared" si="3"/>
        <v>17.178194453387956</v>
      </c>
      <c r="J10" s="8">
        <f t="shared" si="4"/>
        <v>48.713216762362499</v>
      </c>
    </row>
    <row r="11" spans="1:10" ht="47.25" x14ac:dyDescent="0.25">
      <c r="A11" s="10" t="s">
        <v>15</v>
      </c>
      <c r="B11" s="9" t="s">
        <v>16</v>
      </c>
      <c r="C11" s="7">
        <v>6594575170.9899998</v>
      </c>
      <c r="D11" s="8">
        <f t="shared" si="0"/>
        <v>6594575.1709899995</v>
      </c>
      <c r="E11" s="17">
        <v>17047046841.65</v>
      </c>
      <c r="F11" s="8">
        <f t="shared" si="1"/>
        <v>17047046.841649998</v>
      </c>
      <c r="G11" s="17">
        <v>5097485965.3299999</v>
      </c>
      <c r="H11" s="8">
        <f t="shared" si="2"/>
        <v>5097485.96533</v>
      </c>
      <c r="I11" s="8">
        <f t="shared" si="3"/>
        <v>29.902457667187413</v>
      </c>
      <c r="J11" s="8">
        <f t="shared" si="4"/>
        <v>77.298170589580963</v>
      </c>
    </row>
    <row r="12" spans="1:10" ht="69" customHeight="1" x14ac:dyDescent="0.25">
      <c r="A12" s="10" t="s">
        <v>17</v>
      </c>
      <c r="B12" s="9" t="s">
        <v>18</v>
      </c>
      <c r="C12" s="7">
        <v>1080061342.6300001</v>
      </c>
      <c r="D12" s="8">
        <f t="shared" si="0"/>
        <v>1080061.3426300001</v>
      </c>
      <c r="E12" s="17">
        <v>1218000363.73</v>
      </c>
      <c r="F12" s="8">
        <f t="shared" si="1"/>
        <v>1218000.3637300001</v>
      </c>
      <c r="G12" s="17">
        <v>473722977.27999997</v>
      </c>
      <c r="H12" s="8">
        <f t="shared" si="2"/>
        <v>473722.97727999999</v>
      </c>
      <c r="I12" s="8">
        <f t="shared" si="3"/>
        <v>38.893500477230766</v>
      </c>
      <c r="J12" s="8">
        <f t="shared" si="4"/>
        <v>43.860747402222756</v>
      </c>
    </row>
    <row r="13" spans="1:10" ht="72.75" customHeight="1" x14ac:dyDescent="0.25">
      <c r="A13" s="10" t="s">
        <v>19</v>
      </c>
      <c r="B13" s="9" t="s">
        <v>20</v>
      </c>
      <c r="C13" s="7">
        <v>35572764.259999998</v>
      </c>
      <c r="D13" s="8">
        <f t="shared" si="0"/>
        <v>35572.764259999996</v>
      </c>
      <c r="E13" s="17">
        <v>273864373.44</v>
      </c>
      <c r="F13" s="8">
        <f t="shared" si="1"/>
        <v>273864.37344</v>
      </c>
      <c r="G13" s="17">
        <v>43518259.420000002</v>
      </c>
      <c r="H13" s="8">
        <f t="shared" si="2"/>
        <v>43518.259420000002</v>
      </c>
      <c r="I13" s="8">
        <f t="shared" si="3"/>
        <v>15.890441999946468</v>
      </c>
      <c r="J13" s="8">
        <f t="shared" si="4"/>
        <v>122.33589468034218</v>
      </c>
    </row>
    <row r="14" spans="1:10" ht="72.75" customHeight="1" x14ac:dyDescent="0.25">
      <c r="A14" s="10" t="s">
        <v>21</v>
      </c>
      <c r="B14" s="9" t="s">
        <v>22</v>
      </c>
      <c r="C14" s="7">
        <v>149389775.40000001</v>
      </c>
      <c r="D14" s="8">
        <f t="shared" si="0"/>
        <v>149389.77540000001</v>
      </c>
      <c r="E14" s="17">
        <v>898237423.89999998</v>
      </c>
      <c r="F14" s="8">
        <f t="shared" si="1"/>
        <v>898237.42389999994</v>
      </c>
      <c r="G14" s="17">
        <v>252953989.55000001</v>
      </c>
      <c r="H14" s="8">
        <f t="shared" si="2"/>
        <v>252953.98955</v>
      </c>
      <c r="I14" s="8">
        <f t="shared" si="3"/>
        <v>28.161150139092978</v>
      </c>
      <c r="J14" s="8">
        <f t="shared" si="4"/>
        <v>169.32483422824666</v>
      </c>
    </row>
    <row r="15" spans="1:10" ht="40.5" customHeight="1" x14ac:dyDescent="0.25">
      <c r="A15" s="10" t="s">
        <v>23</v>
      </c>
      <c r="B15" s="9" t="s">
        <v>24</v>
      </c>
      <c r="C15" s="7">
        <v>388477767.41000003</v>
      </c>
      <c r="D15" s="8">
        <f t="shared" si="0"/>
        <v>388477.76741000003</v>
      </c>
      <c r="E15" s="17">
        <v>774701236.00999999</v>
      </c>
      <c r="F15" s="8">
        <f t="shared" si="1"/>
        <v>774701.23600999999</v>
      </c>
      <c r="G15" s="17">
        <v>418882202.94999999</v>
      </c>
      <c r="H15" s="8">
        <f t="shared" si="2"/>
        <v>418882.20295000001</v>
      </c>
      <c r="I15" s="8">
        <f t="shared" si="3"/>
        <v>54.070160660566316</v>
      </c>
      <c r="J15" s="8">
        <f t="shared" si="4"/>
        <v>107.82655742250266</v>
      </c>
    </row>
    <row r="16" spans="1:10" ht="58.5" customHeight="1" x14ac:dyDescent="0.25">
      <c r="A16" s="10" t="s">
        <v>25</v>
      </c>
      <c r="B16" s="9" t="s">
        <v>26</v>
      </c>
      <c r="C16" s="7">
        <v>651966265.44000006</v>
      </c>
      <c r="D16" s="8">
        <f t="shared" si="0"/>
        <v>651966.2654400001</v>
      </c>
      <c r="E16" s="17">
        <v>2304290739.0799999</v>
      </c>
      <c r="F16" s="8">
        <f t="shared" si="1"/>
        <v>2304290.7390799997</v>
      </c>
      <c r="G16" s="17">
        <v>715419548.01999998</v>
      </c>
      <c r="H16" s="8">
        <f t="shared" si="2"/>
        <v>715419.54801999999</v>
      </c>
      <c r="I16" s="8">
        <f t="shared" si="3"/>
        <v>31.04727784071358</v>
      </c>
      <c r="J16" s="8">
        <f t="shared" si="4"/>
        <v>109.73260212124265</v>
      </c>
    </row>
    <row r="17" spans="1:10" ht="58.5" customHeight="1" x14ac:dyDescent="0.25">
      <c r="A17" s="10" t="s">
        <v>27</v>
      </c>
      <c r="B17" s="9" t="s">
        <v>28</v>
      </c>
      <c r="C17" s="7">
        <v>271959102.01999998</v>
      </c>
      <c r="D17" s="8">
        <f t="shared" si="0"/>
        <v>271959.10201999999</v>
      </c>
      <c r="E17" s="17">
        <v>885387813.74000001</v>
      </c>
      <c r="F17" s="8">
        <f t="shared" si="1"/>
        <v>885387.81374000001</v>
      </c>
      <c r="G17" s="17">
        <v>410555530.06</v>
      </c>
      <c r="H17" s="8">
        <f t="shared" si="2"/>
        <v>410555.53006000002</v>
      </c>
      <c r="I17" s="8">
        <f t="shared" si="3"/>
        <v>46.370135627432788</v>
      </c>
      <c r="J17" s="8">
        <f t="shared" si="4"/>
        <v>150.96223182477178</v>
      </c>
    </row>
    <row r="18" spans="1:10" ht="58.5" customHeight="1" x14ac:dyDescent="0.25">
      <c r="A18" s="10" t="s">
        <v>29</v>
      </c>
      <c r="B18" s="9" t="s">
        <v>30</v>
      </c>
      <c r="C18" s="7">
        <v>270810754.32999998</v>
      </c>
      <c r="D18" s="8">
        <f t="shared" si="0"/>
        <v>270810.75432999997</v>
      </c>
      <c r="E18" s="17">
        <v>396458374.07999998</v>
      </c>
      <c r="F18" s="8">
        <f t="shared" si="1"/>
        <v>396458.37407999998</v>
      </c>
      <c r="G18" s="17">
        <v>265357451.12</v>
      </c>
      <c r="H18" s="8">
        <f t="shared" si="2"/>
        <v>265357.45111999998</v>
      </c>
      <c r="I18" s="8">
        <f t="shared" si="3"/>
        <v>66.931982893733604</v>
      </c>
      <c r="J18" s="8">
        <f t="shared" si="4"/>
        <v>97.986304781916161</v>
      </c>
    </row>
    <row r="19" spans="1:10" ht="58.5" customHeight="1" x14ac:dyDescent="0.25">
      <c r="A19" s="10" t="s">
        <v>31</v>
      </c>
      <c r="B19" s="9" t="s">
        <v>32</v>
      </c>
      <c r="C19" s="7">
        <v>931341636.15999997</v>
      </c>
      <c r="D19" s="8">
        <f t="shared" si="0"/>
        <v>931341.63615999999</v>
      </c>
      <c r="E19" s="17">
        <v>2092271579.03</v>
      </c>
      <c r="F19" s="8">
        <f t="shared" si="1"/>
        <v>2092271.5790299999</v>
      </c>
      <c r="G19" s="17">
        <v>168867851.00999999</v>
      </c>
      <c r="H19" s="8">
        <f t="shared" si="2"/>
        <v>168867.85100999998</v>
      </c>
      <c r="I19" s="8">
        <f t="shared" si="3"/>
        <v>8.0710292441236984</v>
      </c>
      <c r="J19" s="8">
        <f t="shared" si="4"/>
        <v>18.13167633160441</v>
      </c>
    </row>
    <row r="20" spans="1:10" ht="72.75" customHeight="1" x14ac:dyDescent="0.25">
      <c r="A20" s="10" t="s">
        <v>33</v>
      </c>
      <c r="B20" s="9" t="s">
        <v>34</v>
      </c>
      <c r="C20" s="7">
        <v>1761226311.95</v>
      </c>
      <c r="D20" s="8">
        <f t="shared" si="0"/>
        <v>1761226.31195</v>
      </c>
      <c r="E20" s="17">
        <v>3532375097.8699999</v>
      </c>
      <c r="F20" s="8">
        <f t="shared" si="1"/>
        <v>3532375.0978699997</v>
      </c>
      <c r="G20" s="17">
        <v>1904119671.4000001</v>
      </c>
      <c r="H20" s="8">
        <f t="shared" si="2"/>
        <v>1904119.6714000001</v>
      </c>
      <c r="I20" s="8">
        <f t="shared" si="3"/>
        <v>53.904798291330174</v>
      </c>
      <c r="J20" s="8">
        <f t="shared" si="4"/>
        <v>108.11328779728433</v>
      </c>
    </row>
    <row r="21" spans="1:10" ht="55.5" customHeight="1" x14ac:dyDescent="0.25">
      <c r="A21" s="10" t="s">
        <v>35</v>
      </c>
      <c r="B21" s="9" t="s">
        <v>36</v>
      </c>
      <c r="C21" s="7">
        <v>228894972.78999999</v>
      </c>
      <c r="D21" s="8">
        <f t="shared" si="0"/>
        <v>228894.97279</v>
      </c>
      <c r="E21" s="17">
        <v>589231560</v>
      </c>
      <c r="F21" s="8">
        <f t="shared" si="1"/>
        <v>589231.56000000006</v>
      </c>
      <c r="G21" s="17">
        <v>229370926.12</v>
      </c>
      <c r="H21" s="8">
        <f t="shared" si="2"/>
        <v>229370.92612000002</v>
      </c>
      <c r="I21" s="8">
        <f t="shared" si="3"/>
        <v>38.927128431477769</v>
      </c>
      <c r="J21" s="8">
        <f t="shared" si="4"/>
        <v>100.20793524829253</v>
      </c>
    </row>
    <row r="22" spans="1:10" ht="70.5" customHeight="1" x14ac:dyDescent="0.25">
      <c r="A22" s="10" t="s">
        <v>37</v>
      </c>
      <c r="B22" s="9" t="s">
        <v>38</v>
      </c>
      <c r="C22" s="7">
        <v>817570140.94000006</v>
      </c>
      <c r="D22" s="8">
        <f t="shared" si="0"/>
        <v>817570.14094000007</v>
      </c>
      <c r="E22" s="17">
        <v>2907755213.6399999</v>
      </c>
      <c r="F22" s="8">
        <f t="shared" si="1"/>
        <v>2907755.2136399997</v>
      </c>
      <c r="G22" s="17">
        <v>1174888119.8399999</v>
      </c>
      <c r="H22" s="8">
        <f t="shared" si="2"/>
        <v>1174888.1198399998</v>
      </c>
      <c r="I22" s="8">
        <f t="shared" si="3"/>
        <v>40.405331037795506</v>
      </c>
      <c r="J22" s="8">
        <f t="shared" si="4"/>
        <v>143.70487142414154</v>
      </c>
    </row>
    <row r="23" spans="1:10" ht="57" customHeight="1" x14ac:dyDescent="0.25">
      <c r="A23" s="10" t="s">
        <v>39</v>
      </c>
      <c r="B23" s="9" t="s">
        <v>40</v>
      </c>
      <c r="C23" s="7">
        <v>302881303.26999998</v>
      </c>
      <c r="D23" s="8">
        <f t="shared" si="0"/>
        <v>302881.30326999997</v>
      </c>
      <c r="E23" s="17">
        <v>1030891365.5700001</v>
      </c>
      <c r="F23" s="8">
        <f t="shared" si="1"/>
        <v>1030891.36557</v>
      </c>
      <c r="G23" s="17">
        <v>505918027.30000001</v>
      </c>
      <c r="H23" s="8">
        <f t="shared" si="2"/>
        <v>505918.02730000002</v>
      </c>
      <c r="I23" s="8">
        <f t="shared" si="3"/>
        <v>49.075784723472587</v>
      </c>
      <c r="J23" s="8">
        <f t="shared" si="4"/>
        <v>167.03508002572391</v>
      </c>
    </row>
    <row r="24" spans="1:10" ht="57" customHeight="1" x14ac:dyDescent="0.25">
      <c r="A24" s="10" t="s">
        <v>41</v>
      </c>
      <c r="B24" s="9" t="s">
        <v>42</v>
      </c>
      <c r="C24" s="7">
        <v>3534784749.5100002</v>
      </c>
      <c r="D24" s="8">
        <f t="shared" si="0"/>
        <v>3534784.7495100005</v>
      </c>
      <c r="E24" s="17">
        <v>6566126504.8500004</v>
      </c>
      <c r="F24" s="8">
        <f t="shared" si="1"/>
        <v>6566126.5048500001</v>
      </c>
      <c r="G24" s="17">
        <v>2647808734.46</v>
      </c>
      <c r="H24" s="8">
        <f t="shared" si="2"/>
        <v>2647808.7344599999</v>
      </c>
      <c r="I24" s="8">
        <f t="shared" si="3"/>
        <v>40.325277505759658</v>
      </c>
      <c r="J24" s="8">
        <f t="shared" si="4"/>
        <v>74.907212803468298</v>
      </c>
    </row>
    <row r="25" spans="1:10" ht="30" customHeight="1" x14ac:dyDescent="0.25">
      <c r="A25" s="10" t="s">
        <v>43</v>
      </c>
      <c r="B25" s="9" t="s">
        <v>44</v>
      </c>
      <c r="C25" s="7">
        <v>1359942733.8499999</v>
      </c>
      <c r="D25" s="8">
        <f t="shared" si="0"/>
        <v>1359942.73385</v>
      </c>
      <c r="E25" s="17">
        <v>6289284174.5600004</v>
      </c>
      <c r="F25" s="8">
        <f t="shared" si="1"/>
        <v>6289284.1745600002</v>
      </c>
      <c r="G25" s="17">
        <v>1431812475.9000001</v>
      </c>
      <c r="H25" s="8">
        <f t="shared" si="2"/>
        <v>1431812.4759000002</v>
      </c>
      <c r="I25" s="8">
        <f t="shared" si="3"/>
        <v>22.765905247081161</v>
      </c>
      <c r="J25" s="8">
        <f t="shared" si="4"/>
        <v>105.28476238455548</v>
      </c>
    </row>
    <row r="26" spans="1:10" ht="25.5" customHeight="1" x14ac:dyDescent="0.25">
      <c r="A26" s="19" t="s">
        <v>49</v>
      </c>
      <c r="B26" s="20"/>
      <c r="C26" s="11">
        <f>SUM(C4:C25)</f>
        <v>54637588137.930008</v>
      </c>
      <c r="D26" s="12">
        <f t="shared" si="0"/>
        <v>54637588.137930006</v>
      </c>
      <c r="E26" s="18">
        <v>135028924635.28</v>
      </c>
      <c r="F26" s="12">
        <f t="shared" si="1"/>
        <v>135028924.63528001</v>
      </c>
      <c r="G26" s="18">
        <v>56899383987.290001</v>
      </c>
      <c r="H26" s="12">
        <f t="shared" si="2"/>
        <v>56899383.987290002</v>
      </c>
      <c r="I26" s="12">
        <f t="shared" si="3"/>
        <v>42.138663357482947</v>
      </c>
      <c r="J26" s="12">
        <f t="shared" si="4"/>
        <v>104.13963340338194</v>
      </c>
    </row>
    <row r="27" spans="1:10" x14ac:dyDescent="0.25">
      <c r="A27" s="21"/>
      <c r="B27" s="22"/>
      <c r="C27" s="22"/>
      <c r="D27" s="14"/>
    </row>
  </sheetData>
  <mergeCells count="4">
    <mergeCell ref="A26:B26"/>
    <mergeCell ref="A27:C27"/>
    <mergeCell ref="A1:J1"/>
    <mergeCell ref="A2:J2"/>
  </mergeCells>
  <pageMargins left="0.46" right="0.4" top="0.55000000000000004" bottom="0.4" header="0.21" footer="0.21"/>
  <pageSetup paperSize="9" scale="64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30.06.2024&lt;/string&gt;&#10;  &lt;/DateInfo&gt;&#10;  &lt;Code&gt;SQUERY_ANAL_ISP_BUDG&lt;/Code&gt;&#10;  &lt;ObjectCode&gt;SQUERY_ANAL_ISP_BUDG&lt;/ObjectCode&gt;&#10;  &lt;DocName&gt;Верный - Программы и подпрограммы (копия от 21.07.2022 10_31_53)(Аналитический отчет по исполнению бюджета с произвольной группировкой)&lt;/DocName&gt;&#10;  &lt;VariantName&gt;Верный - Программы и подпрограммы (копия от 21.07.2022 10:31:53)&lt;/VariantName&gt;&#10;  &lt;VariantLink&gt;43065607&lt;/VariantLink&gt;&#10;  &lt;ReportCode&gt;87ACF58FEBBC451CB9309150D2D0A4&lt;/ReportCode&gt;&#10;  &lt;SvodReportLink xsi:nil=&quot;true&quot; /&gt;&#10;  &lt;ReportLink&gt;28918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115A797-52BA-4201-925F-C84001D548F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без учета счетов бюджета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u1533</dc:creator>
  <cp:lastModifiedBy>u1496</cp:lastModifiedBy>
  <cp:lastPrinted>2025-07-15T05:57:02Z</cp:lastPrinted>
  <dcterms:created xsi:type="dcterms:W3CDTF">2024-07-17T08:06:41Z</dcterms:created>
  <dcterms:modified xsi:type="dcterms:W3CDTF">2025-07-15T13:03:26Z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Верный - Программы и подпрограммы (копия от 21.07.2022 10_31_53)(Аналитический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Верный - Программы и подпрограммы (копия от 21.07.2022 10_31_53).xlsx</vt:lpwstr>
  </property>
  <property fmtid="{D5CDD505-2E9C-101B-9397-08002B2CF9AE}" pid="4" name="Версия клиента">
    <vt:lpwstr>23.2.47.3260 (.NET 4.7.2)</vt:lpwstr>
  </property>
  <property fmtid="{D5CDD505-2E9C-101B-9397-08002B2CF9AE}" pid="5" name="Версия базы">
    <vt:lpwstr>23.2.3582.1333912461</vt:lpwstr>
  </property>
  <property fmtid="{D5CDD505-2E9C-101B-9397-08002B2CF9AE}" pid="6" name="Тип сервера">
    <vt:lpwstr>MSSQL</vt:lpwstr>
  </property>
  <property fmtid="{D5CDD505-2E9C-101B-9397-08002B2CF9AE}" pid="7" name="Сервер">
    <vt:lpwstr>kc2n</vt:lpwstr>
  </property>
  <property fmtid="{D5CDD505-2E9C-101B-9397-08002B2CF9AE}" pid="8" name="База">
    <vt:lpwstr>obl_2024</vt:lpwstr>
  </property>
  <property fmtid="{D5CDD505-2E9C-101B-9397-08002B2CF9AE}" pid="9" name="Пользователь">
    <vt:lpwstr>krivovicina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