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Рейтинги 1 кв 2025г\"/>
    </mc:Choice>
  </mc:AlternateContent>
  <xr:revisionPtr revIDLastSave="0" documentId="13_ncr:1_{F14BFAE9-A23E-4EFA-B603-14190C77D79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госпрограммы" sheetId="2" r:id="rId1"/>
  </sheets>
  <definedNames>
    <definedName name="_xlnm._FilterDatabase" localSheetId="0" hidden="1">госпрограммы!$A$4:$J$26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7" i="2" l="1"/>
  <c r="H27" i="2" l="1"/>
  <c r="F27" i="2"/>
  <c r="D26" i="2" l="1"/>
  <c r="F26" i="2"/>
  <c r="H26" i="2"/>
  <c r="D25" i="2"/>
  <c r="F25" i="2"/>
  <c r="H25" i="2"/>
  <c r="D24" i="2"/>
  <c r="F24" i="2"/>
  <c r="H24" i="2"/>
  <c r="D23" i="2"/>
  <c r="F23" i="2"/>
  <c r="H23" i="2"/>
  <c r="D22" i="2"/>
  <c r="F22" i="2"/>
  <c r="H22" i="2"/>
  <c r="D21" i="2"/>
  <c r="F21" i="2"/>
  <c r="H21" i="2"/>
  <c r="D20" i="2"/>
  <c r="F20" i="2"/>
  <c r="H20" i="2"/>
  <c r="D19" i="2"/>
  <c r="F19" i="2"/>
  <c r="H19" i="2"/>
  <c r="D18" i="2"/>
  <c r="F18" i="2"/>
  <c r="H18" i="2"/>
  <c r="D17" i="2"/>
  <c r="F17" i="2"/>
  <c r="H17" i="2"/>
  <c r="D16" i="2"/>
  <c r="F16" i="2"/>
  <c r="H16" i="2"/>
  <c r="D15" i="2"/>
  <c r="F15" i="2"/>
  <c r="H15" i="2"/>
  <c r="D14" i="2"/>
  <c r="F14" i="2"/>
  <c r="H14" i="2"/>
  <c r="D13" i="2"/>
  <c r="F13" i="2"/>
  <c r="H13" i="2"/>
  <c r="D12" i="2"/>
  <c r="F12" i="2"/>
  <c r="H12" i="2"/>
  <c r="D11" i="2"/>
  <c r="F11" i="2"/>
  <c r="H11" i="2"/>
  <c r="D10" i="2"/>
  <c r="F10" i="2"/>
  <c r="H10" i="2"/>
  <c r="D9" i="2"/>
  <c r="F9" i="2"/>
  <c r="H9" i="2"/>
  <c r="D8" i="2"/>
  <c r="F8" i="2"/>
  <c r="H8" i="2"/>
  <c r="D7" i="2"/>
  <c r="F7" i="2"/>
  <c r="H7" i="2"/>
  <c r="D6" i="2"/>
  <c r="F6" i="2"/>
  <c r="H6" i="2"/>
  <c r="D5" i="2"/>
  <c r="F5" i="2"/>
  <c r="H5" i="2"/>
  <c r="J8" i="2" l="1"/>
  <c r="J14" i="2"/>
  <c r="J26" i="2"/>
  <c r="J12" i="2"/>
  <c r="I24" i="2"/>
  <c r="I18" i="2"/>
  <c r="I9" i="2"/>
  <c r="I14" i="2"/>
  <c r="I12" i="2"/>
  <c r="J13" i="2"/>
  <c r="J25" i="2"/>
  <c r="J6" i="2"/>
  <c r="J7" i="2"/>
  <c r="I20" i="2"/>
  <c r="I6" i="2"/>
  <c r="I5" i="2"/>
  <c r="J18" i="2"/>
  <c r="J19" i="2"/>
  <c r="J5" i="2"/>
  <c r="I19" i="2"/>
  <c r="I15" i="2"/>
  <c r="I17" i="2"/>
  <c r="J20" i="2"/>
  <c r="I11" i="2"/>
  <c r="I8" i="2"/>
  <c r="J11" i="2"/>
  <c r="I21" i="2"/>
  <c r="I25" i="2"/>
  <c r="I7" i="2"/>
  <c r="I13" i="2"/>
  <c r="J17" i="2"/>
  <c r="I23" i="2"/>
  <c r="I10" i="2"/>
  <c r="I16" i="2"/>
  <c r="I22" i="2"/>
  <c r="J10" i="2"/>
  <c r="J16" i="2"/>
  <c r="J22" i="2"/>
  <c r="I26" i="2"/>
  <c r="J24" i="2"/>
  <c r="J23" i="2"/>
  <c r="J15" i="2"/>
  <c r="J9" i="2"/>
  <c r="J21" i="2"/>
  <c r="I27" i="2" l="1"/>
  <c r="D27" i="2"/>
  <c r="J27" i="2" s="1"/>
</calcChain>
</file>

<file path=xl/sharedStrings.xml><?xml version="1.0" encoding="utf-8"?>
<sst xmlns="http://schemas.openxmlformats.org/spreadsheetml/2006/main" count="56" uniqueCount="56">
  <si>
    <t>Наименование показателя</t>
  </si>
  <si>
    <t xml:space="preserve">    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</si>
  <si>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0100000000</t>
  </si>
  <si>
    <t xml:space="preserve">    Государственная программа Липецкой области "Развитие здравоохранения Липецкой области"</t>
  </si>
  <si>
    <t>0200000000</t>
  </si>
  <si>
    <t xml:space="preserve">    Государственная программа Липецкой области "Развитие физической культуры и спорта Липецкой области"</t>
  </si>
  <si>
    <t>0300000000</t>
  </si>
  <si>
    <t xml:space="preserve">    Государственная программа Липецкой области "Развитие образования Липецкой области"</t>
  </si>
  <si>
    <t>0400000000</t>
  </si>
  <si>
    <t xml:space="preserve">    Государственная программа Липецкой области "Развитие культуры и туризма в Липецкой области"</t>
  </si>
  <si>
    <t>0500000000</t>
  </si>
  <si>
    <t xml:space="preserve">    Государственная программа "Обеспечение населения Липецкой области качественными коммунальными услугами и формирование современной городской среды"</t>
  </si>
  <si>
    <t>0600000000</t>
  </si>
  <si>
    <t xml:space="preserve">    Комплексная государственная программа Липецкой области "Комплексное развитие сельских территорий Липецкой области"</t>
  </si>
  <si>
    <t>0700000000</t>
  </si>
  <si>
    <t xml:space="preserve">    Государственная программа Липецкой области "Развитие транспортной системы Липецкой области"</t>
  </si>
  <si>
    <t>0800000000</t>
  </si>
  <si>
    <t xml:space="preserve">    Государственная программа Липецкой области "Обеспечение жителей Липецкой области качественным жильем, социальной и инженерной инфраструктурой"</t>
  </si>
  <si>
    <t>0900000000</t>
  </si>
  <si>
    <t xml:space="preserve">    Государственная программа Липецкой области "Энергоэффективность, развитие энергетики и повышение надежности энергоснабжения в Липецкой области"</t>
  </si>
  <si>
    <t>1000000000</t>
  </si>
  <si>
    <t xml:space="preserve">    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</si>
  <si>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1100000000</t>
  </si>
  <si>
    <t xml:space="preserve">    Государственная программа Липецкой области "Развитие лесного хозяйства в Липецкой области"</t>
  </si>
  <si>
    <t>1200000000</t>
  </si>
  <si>
    <t xml:space="preserve">    Государственная программа Липецкой области "Обеспечение общественной безопасности населения и территории Липецкой области"</t>
  </si>
  <si>
    <t>1300000000</t>
  </si>
  <si>
    <t xml:space="preserve">    Государственная программа Липецкой области "Профилактика терроризма и экстремизма в Липецкой области"</t>
  </si>
  <si>
    <t>1400000000</t>
  </si>
  <si>
    <t xml:space="preserve">    Государственная программа Липецкой области "Развитие малого и среднего предпринимательства в Липецкой области"</t>
  </si>
  <si>
    <t>1500000000</t>
  </si>
  <si>
    <t xml:space="preserve">    Государственная программа Липецкой области "Обеспечение инвестиционной привлекательности и развития промышленности Липецкой области"</t>
  </si>
  <si>
    <t>1600000000</t>
  </si>
  <si>
    <t xml:space="preserve">    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</si>
  <si>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1700000000</t>
  </si>
  <si>
    <t xml:space="preserve">    Государственная программа Липецкой области "Развитие рынка труда и содействие занятости населения в Липецкой области"</t>
  </si>
  <si>
    <t>1800000000</t>
  </si>
  <si>
    <t xml:space="preserve">    Государственная программа Липецкой области "Эффективное государственное управление и развитие муниципальной службы в Липецкой области"</t>
  </si>
  <si>
    <t>1900000000</t>
  </si>
  <si>
    <t xml:space="preserve">    Государственная программа Липецкой области "Реализация внутренней политики Липецкой области"</t>
  </si>
  <si>
    <t>2000000000</t>
  </si>
  <si>
    <t xml:space="preserve">    Государственная программа Липецкой области "Управление государственными финансами и государственным долгом Липецкой области"</t>
  </si>
  <si>
    <t>2100000000</t>
  </si>
  <si>
    <t xml:space="preserve">    Непрограммные расходы областного бюджета</t>
  </si>
  <si>
    <t>9900000000</t>
  </si>
  <si>
    <t>Исполнено на 1 апреля 2024 года в рублях</t>
  </si>
  <si>
    <t>Исполнено на 1 апреля 2024 года в тыс.руб.</t>
  </si>
  <si>
    <t>Процент исполнения плана</t>
  </si>
  <si>
    <t>Целевая статья</t>
  </si>
  <si>
    <t>ВСЕГО РАСХОДОВ</t>
  </si>
  <si>
    <t xml:space="preserve"> Сведения об исполнении бюджета по государственным программам и непрограммным направлениям   на 1 апреля 2025 года в сравнении с планом и в сравнении с соответствующим периодом прошлого года </t>
  </si>
  <si>
    <t>Исполнено на 1 апреля 2025 года в рублях</t>
  </si>
  <si>
    <t>Исполнено на 1 апреля 2025 года в тыс.руб.</t>
  </si>
  <si>
    <t>Динамика исполнения 2025г к 2024г в процентах</t>
  </si>
  <si>
    <t>Утвержденные бюджетные назначения на 2025 год, в рублях на основании отчета об исполнении консодидированного бюджета субъекта РФ и бюджета территориального государственного внебюджетного фонда (ф.0503317)</t>
  </si>
  <si>
    <t>Утвержденные бюджетные назначения на 2025 год, в тыс.руб.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</si>
</sst>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7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0" borderId="2">
      <alignment horizontal="center" vertical="center" wrapText="1"/>
    </xf>
  </cellStyleXfs>
  <cellXfs count="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1" xfId="5" applyFont="1">
      <alignment horizontal="center"/>
    </xf>
    <xf numFmtId="0" fontId="9" fillId="0" borderId="0" xfId="1" applyFont="1">
      <alignment horizontal="right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Fill="1" applyProtection="1">
      <protection locked="0"/>
    </xf>
    <xf numFmtId="4" fontId="11" fillId="0" borderId="3" xfId="13" applyNumberFormat="1" applyFont="1" applyFill="1" applyBorder="1" applyAlignment="1" applyProtection="1">
      <alignment horizontal="right" vertical="center" indent="1" shrinkToFit="1"/>
    </xf>
    <xf numFmtId="0" fontId="8" fillId="0" borderId="1" xfId="15" applyFont="1">
      <alignment horizontal="left" wrapText="1"/>
    </xf>
    <xf numFmtId="0" fontId="9" fillId="0" borderId="0" xfId="0" applyFont="1" applyFill="1" applyAlignment="1" applyProtection="1">
      <alignment vertical="center"/>
      <protection locked="0"/>
    </xf>
    <xf numFmtId="164" fontId="8" fillId="0" borderId="3" xfId="9" applyNumberFormat="1" applyFont="1" applyFill="1" applyBorder="1" applyAlignment="1" applyProtection="1">
      <alignment horizontal="right" vertical="center" indent="1" shrinkToFit="1"/>
    </xf>
    <xf numFmtId="164" fontId="8" fillId="0" borderId="3" xfId="10" applyNumberFormat="1" applyFont="1" applyFill="1" applyBorder="1" applyAlignment="1" applyProtection="1">
      <alignment horizontal="right" vertical="center" indent="1" shrinkToFit="1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" fontId="8" fillId="0" borderId="3" xfId="10" applyNumberFormat="1" applyFont="1" applyFill="1" applyBorder="1" applyAlignment="1" applyProtection="1">
      <alignment horizontal="right" vertical="center" indent="1" shrinkToFit="1"/>
    </xf>
    <xf numFmtId="164" fontId="11" fillId="0" borderId="3" xfId="9" applyNumberFormat="1" applyFont="1" applyFill="1" applyBorder="1" applyAlignment="1" applyProtection="1">
      <alignment horizontal="right" vertical="center" indent="1" shrinkToFit="1"/>
    </xf>
    <xf numFmtId="164" fontId="11" fillId="0" borderId="3" xfId="10" applyNumberFormat="1" applyFont="1" applyFill="1" applyBorder="1" applyAlignment="1" applyProtection="1">
      <alignment horizontal="right" vertical="center" indent="1" shrinkToFit="1"/>
    </xf>
    <xf numFmtId="1" fontId="8" fillId="0" borderId="3" xfId="9" applyNumberFormat="1" applyFont="1" applyFill="1" applyBorder="1" applyAlignment="1" applyProtection="1">
      <alignment horizontal="center" vertical="center" shrinkToFit="1"/>
    </xf>
    <xf numFmtId="0" fontId="8" fillId="0" borderId="1" xfId="3" applyNumberFormat="1" applyFont="1" applyAlignment="1" applyProtection="1">
      <alignment horizontal="center" vertical="center"/>
    </xf>
    <xf numFmtId="164" fontId="8" fillId="0" borderId="3" xfId="3" applyNumberFormat="1" applyFont="1" applyFill="1" applyBorder="1" applyAlignment="1" applyProtection="1">
      <alignment horizontal="center" vertical="center"/>
    </xf>
    <xf numFmtId="164" fontId="11" fillId="0" borderId="3" xfId="3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164" fontId="9" fillId="0" borderId="3" xfId="0" applyNumberFormat="1" applyFont="1" applyFill="1" applyBorder="1" applyAlignment="1" applyProtection="1">
      <alignment horizontal="center" vertical="center"/>
      <protection locked="0"/>
    </xf>
    <xf numFmtId="164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1" xfId="15" applyNumberFormat="1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  <protection locked="0"/>
    </xf>
    <xf numFmtId="0" fontId="11" fillId="0" borderId="3" xfId="8" applyNumberFormat="1" applyFont="1" applyFill="1" applyBorder="1" applyAlignment="1" applyProtection="1">
      <alignment horizontal="left" vertical="center" wrapText="1" indent="1"/>
    </xf>
    <xf numFmtId="0" fontId="8" fillId="0" borderId="4" xfId="7" applyFont="1" applyFill="1" applyBorder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4" xfId="26" applyNumberFormat="1" applyFont="1" applyFill="1" applyBorder="1" applyAlignment="1" applyProtection="1">
      <alignment horizontal="center" vertical="center" wrapText="1"/>
    </xf>
    <xf numFmtId="0" fontId="8" fillId="0" borderId="4" xfId="26" applyNumberFormat="1" applyFont="1" applyFill="1" applyBorder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8" fillId="0" borderId="3" xfId="10" applyNumberFormat="1" applyFont="1" applyFill="1" applyBorder="1" applyAlignment="1" applyProtection="1">
      <alignment horizontal="right" vertical="center" shrinkToFit="1"/>
    </xf>
    <xf numFmtId="4" fontId="11" fillId="0" borderId="3" xfId="13" applyNumberFormat="1" applyFont="1" applyFill="1" applyBorder="1" applyAlignment="1" applyProtection="1">
      <alignment horizontal="right" vertical="center" shrinkToFit="1"/>
    </xf>
    <xf numFmtId="0" fontId="14" fillId="0" borderId="1" xfId="15" applyNumberFormat="1" applyFont="1" applyAlignment="1" applyProtection="1">
      <alignment wrapText="1"/>
    </xf>
    <xf numFmtId="0" fontId="14" fillId="0" borderId="1" xfId="15" applyFont="1" applyAlignment="1">
      <alignment vertical="center" wrapText="1"/>
    </xf>
    <xf numFmtId="0" fontId="8" fillId="0" borderId="1" xfId="15" applyFont="1" applyAlignment="1">
      <alignment wrapText="1"/>
    </xf>
    <xf numFmtId="4" fontId="8" fillId="0" borderId="1" xfId="15" applyNumberFormat="1" applyFont="1" applyAlignment="1">
      <alignment wrapText="1"/>
    </xf>
    <xf numFmtId="0" fontId="13" fillId="0" borderId="3" xfId="12" applyNumberFormat="1" applyFont="1" applyFill="1" applyBorder="1" applyAlignment="1" applyProtection="1">
      <alignment horizontal="center" vertical="center"/>
    </xf>
    <xf numFmtId="0" fontId="13" fillId="0" borderId="3" xfId="12" applyFont="1" applyFill="1" applyBorder="1" applyAlignment="1">
      <alignment horizontal="center" vertical="center"/>
    </xf>
    <xf numFmtId="0" fontId="6" fillId="0" borderId="0" xfId="1" applyNumberFormat="1" applyProtection="1">
      <alignment horizontal="right"/>
    </xf>
    <xf numFmtId="0" fontId="6" fillId="0" borderId="0" xfId="1" applyAlignment="1">
      <alignment horizontal="center" vertical="center"/>
    </xf>
    <xf numFmtId="0" fontId="11" fillId="0" borderId="1" xfId="5" applyNumberFormat="1" applyFont="1" applyProtection="1">
      <alignment horizontal="center"/>
    </xf>
    <xf numFmtId="0" fontId="11" fillId="0" borderId="1" xfId="5" applyFont="1" applyAlignment="1">
      <alignment horizontal="center" vertical="center"/>
    </xf>
    <xf numFmtId="0" fontId="7" fillId="0" borderId="0" xfId="0" applyFont="1" applyFill="1" applyAlignment="1" applyProtection="1">
      <alignment horizontal="center" vertical="center" wrapText="1"/>
      <protection locked="0"/>
    </xf>
  </cellXfs>
  <cellStyles count="27">
    <cellStyle name="br" xfId="18" xr:uid="{00000000-0005-0000-0000-000000000000}"/>
    <cellStyle name="col" xfId="17" xr:uid="{00000000-0005-0000-0000-000001000000}"/>
    <cellStyle name="dtrow" xfId="1" xr:uid="{00000000-0005-0000-0000-000002000000}"/>
    <cellStyle name="style0" xfId="19" xr:uid="{00000000-0005-0000-0000-000003000000}"/>
    <cellStyle name="td" xfId="20" xr:uid="{00000000-0005-0000-0000-000004000000}"/>
    <cellStyle name="tr" xfId="16" xr:uid="{00000000-0005-0000-0000-000005000000}"/>
    <cellStyle name="xl21" xfId="21" xr:uid="{00000000-0005-0000-0000-000006000000}"/>
    <cellStyle name="xl22" xfId="7" xr:uid="{00000000-0005-0000-0000-000007000000}"/>
    <cellStyle name="xl23" xfId="22" xr:uid="{00000000-0005-0000-0000-000008000000}"/>
    <cellStyle name="xl24" xfId="3" xr:uid="{00000000-0005-0000-0000-000009000000}"/>
    <cellStyle name="xl25" xfId="9" xr:uid="{00000000-0005-0000-0000-00000A000000}"/>
    <cellStyle name="xl26" xfId="12" xr:uid="{00000000-0005-0000-0000-00000B000000}"/>
    <cellStyle name="xl27" xfId="23" xr:uid="{00000000-0005-0000-0000-00000C000000}"/>
    <cellStyle name="xl28" xfId="13" xr:uid="{00000000-0005-0000-0000-00000D000000}"/>
    <cellStyle name="xl29" xfId="2" xr:uid="{00000000-0005-0000-0000-00000E000000}"/>
    <cellStyle name="xl30" xfId="15" xr:uid="{00000000-0005-0000-0000-00000F000000}"/>
    <cellStyle name="xl31" xfId="24" xr:uid="{00000000-0005-0000-0000-000010000000}"/>
    <cellStyle name="xl32" xfId="14" xr:uid="{00000000-0005-0000-0000-000011000000}"/>
    <cellStyle name="xl33" xfId="4" xr:uid="{00000000-0005-0000-0000-000012000000}"/>
    <cellStyle name="xl34" xfId="5" xr:uid="{00000000-0005-0000-0000-000013000000}"/>
    <cellStyle name="xl35" xfId="6" xr:uid="{00000000-0005-0000-0000-000014000000}"/>
    <cellStyle name="xl36" xfId="25" xr:uid="{00000000-0005-0000-0000-000015000000}"/>
    <cellStyle name="xl37" xfId="8" xr:uid="{00000000-0005-0000-0000-000016000000}"/>
    <cellStyle name="xl38" xfId="10" xr:uid="{00000000-0005-0000-0000-000017000000}"/>
    <cellStyle name="xl39" xfId="11" xr:uid="{00000000-0005-0000-0000-000018000000}"/>
    <cellStyle name="xl53" xfId="26" xr:uid="{00000000-0005-0000-0000-000019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"/>
  <sheetViews>
    <sheetView showGridLines="0" tabSelected="1" zoomScaleNormal="100" zoomScaleSheetLayoutView="100" workbookViewId="0">
      <pane ySplit="4" topLeftCell="A5" activePane="bottomLeft" state="frozen"/>
      <selection pane="bottomLeft" activeCell="F4" sqref="F4"/>
    </sheetView>
  </sheetViews>
  <sheetFormatPr defaultRowHeight="15.75" x14ac:dyDescent="0.25"/>
  <cols>
    <col min="1" max="1" width="45" style="1" customWidth="1"/>
    <col min="2" max="2" width="14.140625" style="2" customWidth="1"/>
    <col min="3" max="3" width="20.7109375" style="5" hidden="1" customWidth="1"/>
    <col min="4" max="4" width="19.140625" style="5" customWidth="1"/>
    <col min="5" max="5" width="19.140625" style="6" hidden="1" customWidth="1"/>
    <col min="6" max="6" width="22.42578125" style="6" customWidth="1"/>
    <col min="7" max="7" width="19.140625" style="10" hidden="1" customWidth="1"/>
    <col min="8" max="8" width="18.7109375" style="7" customWidth="1"/>
    <col min="9" max="9" width="16.5703125" style="26" customWidth="1"/>
    <col min="10" max="10" width="15.140625" style="22" customWidth="1"/>
    <col min="11" max="16384" width="9.140625" style="1"/>
  </cols>
  <sheetData>
    <row r="1" spans="1:11" x14ac:dyDescent="0.25">
      <c r="A1" s="41"/>
      <c r="B1" s="42"/>
      <c r="C1" s="4"/>
      <c r="G1" s="6"/>
      <c r="H1" s="5"/>
      <c r="I1" s="22"/>
      <c r="J1" s="19"/>
    </row>
    <row r="2" spans="1:11" ht="37.5" customHeight="1" x14ac:dyDescent="0.25">
      <c r="A2" s="45" t="s">
        <v>50</v>
      </c>
      <c r="B2" s="45"/>
      <c r="C2" s="45"/>
      <c r="D2" s="45"/>
      <c r="E2" s="45"/>
      <c r="F2" s="45"/>
      <c r="G2" s="45"/>
      <c r="H2" s="45"/>
      <c r="I2" s="45"/>
      <c r="J2" s="45"/>
      <c r="K2" s="13"/>
    </row>
    <row r="3" spans="1:11" ht="15.95" customHeight="1" x14ac:dyDescent="0.25">
      <c r="A3" s="43"/>
      <c r="B3" s="44"/>
      <c r="C3" s="3"/>
      <c r="G3" s="6"/>
      <c r="H3" s="5"/>
      <c r="I3" s="22"/>
      <c r="J3" s="19"/>
      <c r="K3" s="13"/>
    </row>
    <row r="4" spans="1:11" ht="216.75" customHeight="1" x14ac:dyDescent="0.25">
      <c r="A4" s="28" t="s">
        <v>0</v>
      </c>
      <c r="B4" s="29" t="s">
        <v>48</v>
      </c>
      <c r="C4" s="30" t="s">
        <v>45</v>
      </c>
      <c r="D4" s="31" t="s">
        <v>46</v>
      </c>
      <c r="E4" s="32" t="s">
        <v>54</v>
      </c>
      <c r="F4" s="32" t="s">
        <v>55</v>
      </c>
      <c r="G4" s="30" t="s">
        <v>51</v>
      </c>
      <c r="H4" s="31" t="s">
        <v>52</v>
      </c>
      <c r="I4" s="30" t="s">
        <v>47</v>
      </c>
      <c r="J4" s="30" t="s">
        <v>53</v>
      </c>
      <c r="K4" s="13"/>
    </row>
    <row r="5" spans="1:11" ht="89.25" customHeight="1" x14ac:dyDescent="0.25">
      <c r="A5" s="27" t="s">
        <v>1</v>
      </c>
      <c r="B5" s="18" t="s">
        <v>2</v>
      </c>
      <c r="C5" s="15">
        <v>3987216189.6599998</v>
      </c>
      <c r="D5" s="11">
        <f t="shared" ref="D5:D27" si="0">C5/1000</f>
        <v>3987216.1896599997</v>
      </c>
      <c r="E5" s="33">
        <v>22782864344.060001</v>
      </c>
      <c r="F5" s="11">
        <f t="shared" ref="F5:F27" si="1">E5/1000</f>
        <v>22782864.34406</v>
      </c>
      <c r="G5" s="33">
        <v>4517563035.3199997</v>
      </c>
      <c r="H5" s="12">
        <f t="shared" ref="H5:H27" si="2">G5/1000</f>
        <v>4517563.0353199998</v>
      </c>
      <c r="I5" s="23">
        <f t="shared" ref="I5:I27" si="3">H5/F5%</f>
        <v>19.828775552964345</v>
      </c>
      <c r="J5" s="20">
        <f t="shared" ref="J5:J27" si="4">H5/D5%</f>
        <v>113.301181085574</v>
      </c>
      <c r="K5" s="13"/>
    </row>
    <row r="6" spans="1:11" ht="47.25" x14ac:dyDescent="0.25">
      <c r="A6" s="27" t="s">
        <v>3</v>
      </c>
      <c r="B6" s="18" t="s">
        <v>4</v>
      </c>
      <c r="C6" s="15">
        <v>4201950029.8200002</v>
      </c>
      <c r="D6" s="11">
        <f t="shared" si="0"/>
        <v>4201950.0298199998</v>
      </c>
      <c r="E6" s="33">
        <v>21190735771.66</v>
      </c>
      <c r="F6" s="11">
        <f t="shared" si="1"/>
        <v>21190735.77166</v>
      </c>
      <c r="G6" s="33">
        <v>4732915205.6300001</v>
      </c>
      <c r="H6" s="12">
        <f t="shared" si="2"/>
        <v>4732915.2056299997</v>
      </c>
      <c r="I6" s="23">
        <f t="shared" si="3"/>
        <v>22.33483186534604</v>
      </c>
      <c r="J6" s="20">
        <f t="shared" si="4"/>
        <v>112.63616111666956</v>
      </c>
      <c r="K6" s="13"/>
    </row>
    <row r="7" spans="1:11" ht="63" x14ac:dyDescent="0.25">
      <c r="A7" s="27" t="s">
        <v>5</v>
      </c>
      <c r="B7" s="18" t="s">
        <v>6</v>
      </c>
      <c r="C7" s="15">
        <v>342041224.77999997</v>
      </c>
      <c r="D7" s="11">
        <f t="shared" si="0"/>
        <v>342041.22477999999</v>
      </c>
      <c r="E7" s="33">
        <v>2304802729.1900001</v>
      </c>
      <c r="F7" s="11">
        <f t="shared" si="1"/>
        <v>2304802.7291899999</v>
      </c>
      <c r="G7" s="33">
        <v>473924439.00999999</v>
      </c>
      <c r="H7" s="12">
        <f t="shared" si="2"/>
        <v>473924.43900999997</v>
      </c>
      <c r="I7" s="23">
        <f t="shared" si="3"/>
        <v>20.562473005078228</v>
      </c>
      <c r="J7" s="20">
        <f t="shared" si="4"/>
        <v>138.55769558620511</v>
      </c>
      <c r="K7" s="13"/>
    </row>
    <row r="8" spans="1:11" ht="54" customHeight="1" x14ac:dyDescent="0.25">
      <c r="A8" s="27" t="s">
        <v>7</v>
      </c>
      <c r="B8" s="18" t="s">
        <v>8</v>
      </c>
      <c r="C8" s="15">
        <v>5431802310.29</v>
      </c>
      <c r="D8" s="11">
        <f t="shared" si="0"/>
        <v>5431802.3102900004</v>
      </c>
      <c r="E8" s="33">
        <v>27454103140.32</v>
      </c>
      <c r="F8" s="11">
        <f t="shared" si="1"/>
        <v>27454103.140319999</v>
      </c>
      <c r="G8" s="33">
        <v>6083179837.5799999</v>
      </c>
      <c r="H8" s="12">
        <f t="shared" si="2"/>
        <v>6083179.8375800001</v>
      </c>
      <c r="I8" s="23">
        <f t="shared" si="3"/>
        <v>22.157634530942087</v>
      </c>
      <c r="J8" s="20">
        <f t="shared" si="4"/>
        <v>111.9919225715566</v>
      </c>
      <c r="K8" s="13"/>
    </row>
    <row r="9" spans="1:11" ht="47.25" x14ac:dyDescent="0.25">
      <c r="A9" s="27" t="s">
        <v>9</v>
      </c>
      <c r="B9" s="18" t="s">
        <v>10</v>
      </c>
      <c r="C9" s="15">
        <v>605249239.94000006</v>
      </c>
      <c r="D9" s="11">
        <f t="shared" si="0"/>
        <v>605249.23994</v>
      </c>
      <c r="E9" s="33">
        <v>2651428817.9200001</v>
      </c>
      <c r="F9" s="11">
        <f t="shared" si="1"/>
        <v>2651428.8179200003</v>
      </c>
      <c r="G9" s="33">
        <v>491255095.35000002</v>
      </c>
      <c r="H9" s="12">
        <f t="shared" si="2"/>
        <v>491255.09535000002</v>
      </c>
      <c r="I9" s="23">
        <f t="shared" si="3"/>
        <v>18.527938296128994</v>
      </c>
      <c r="J9" s="20">
        <f t="shared" si="4"/>
        <v>81.165751715557619</v>
      </c>
      <c r="K9" s="13"/>
    </row>
    <row r="10" spans="1:11" ht="99.75" customHeight="1" x14ac:dyDescent="0.25">
      <c r="A10" s="27" t="s">
        <v>11</v>
      </c>
      <c r="B10" s="18" t="s">
        <v>12</v>
      </c>
      <c r="C10" s="15">
        <v>340414909.95999998</v>
      </c>
      <c r="D10" s="11">
        <f t="shared" si="0"/>
        <v>340414.90995999996</v>
      </c>
      <c r="E10" s="33">
        <v>6864210166.7299995</v>
      </c>
      <c r="F10" s="11">
        <f t="shared" si="1"/>
        <v>6864210.1667299997</v>
      </c>
      <c r="G10" s="33">
        <v>344385970.30000001</v>
      </c>
      <c r="H10" s="12">
        <f t="shared" si="2"/>
        <v>344385.97029999999</v>
      </c>
      <c r="I10" s="23">
        <f t="shared" si="3"/>
        <v>5.0171245042757766</v>
      </c>
      <c r="J10" s="20">
        <f t="shared" si="4"/>
        <v>101.16653537310296</v>
      </c>
      <c r="K10" s="13"/>
    </row>
    <row r="11" spans="1:11" ht="71.25" customHeight="1" x14ac:dyDescent="0.25">
      <c r="A11" s="27" t="s">
        <v>13</v>
      </c>
      <c r="B11" s="18" t="s">
        <v>14</v>
      </c>
      <c r="C11" s="15">
        <v>64696789.75</v>
      </c>
      <c r="D11" s="11">
        <f t="shared" si="0"/>
        <v>64696.789750000004</v>
      </c>
      <c r="E11" s="33">
        <v>2058793685.97</v>
      </c>
      <c r="F11" s="11">
        <f t="shared" si="1"/>
        <v>2058793.68597</v>
      </c>
      <c r="G11" s="33">
        <v>121172636.51000001</v>
      </c>
      <c r="H11" s="12">
        <f t="shared" si="2"/>
        <v>121172.63651000001</v>
      </c>
      <c r="I11" s="23">
        <f t="shared" si="3"/>
        <v>5.8856133732948361</v>
      </c>
      <c r="J11" s="20">
        <f t="shared" si="4"/>
        <v>187.29312069151004</v>
      </c>
      <c r="K11" s="13"/>
    </row>
    <row r="12" spans="1:11" ht="63" x14ac:dyDescent="0.25">
      <c r="A12" s="27" t="s">
        <v>15</v>
      </c>
      <c r="B12" s="18" t="s">
        <v>16</v>
      </c>
      <c r="C12" s="15">
        <v>3689829065.6999998</v>
      </c>
      <c r="D12" s="11">
        <f t="shared" si="0"/>
        <v>3689829.0656999997</v>
      </c>
      <c r="E12" s="33">
        <v>17048576632.709999</v>
      </c>
      <c r="F12" s="11">
        <f t="shared" si="1"/>
        <v>17048576.632709999</v>
      </c>
      <c r="G12" s="33">
        <v>2385031380.5999999</v>
      </c>
      <c r="H12" s="12">
        <f t="shared" si="2"/>
        <v>2385031.3805999998</v>
      </c>
      <c r="I12" s="23">
        <f t="shared" si="3"/>
        <v>13.989621726097619</v>
      </c>
      <c r="J12" s="20">
        <f t="shared" si="4"/>
        <v>64.637991032452717</v>
      </c>
      <c r="K12" s="13"/>
    </row>
    <row r="13" spans="1:11" ht="78.75" x14ac:dyDescent="0.25">
      <c r="A13" s="27" t="s">
        <v>17</v>
      </c>
      <c r="B13" s="18" t="s">
        <v>18</v>
      </c>
      <c r="C13" s="15">
        <v>541470444.95000005</v>
      </c>
      <c r="D13" s="11">
        <f t="shared" si="0"/>
        <v>541470.44495000003</v>
      </c>
      <c r="E13" s="33">
        <v>1130737214.6300001</v>
      </c>
      <c r="F13" s="11">
        <f t="shared" si="1"/>
        <v>1130737.2146300001</v>
      </c>
      <c r="G13" s="33">
        <v>322542156.02999997</v>
      </c>
      <c r="H13" s="12">
        <f t="shared" si="2"/>
        <v>322542.15602999995</v>
      </c>
      <c r="I13" s="23">
        <f t="shared" si="3"/>
        <v>28.524943891188922</v>
      </c>
      <c r="J13" s="20">
        <f t="shared" si="4"/>
        <v>59.567822960269581</v>
      </c>
      <c r="K13" s="13"/>
    </row>
    <row r="14" spans="1:11" ht="78.75" x14ac:dyDescent="0.25">
      <c r="A14" s="27" t="s">
        <v>19</v>
      </c>
      <c r="B14" s="18" t="s">
        <v>20</v>
      </c>
      <c r="C14" s="15">
        <v>12061268.550000001</v>
      </c>
      <c r="D14" s="11">
        <f t="shared" si="0"/>
        <v>12061.268550000001</v>
      </c>
      <c r="E14" s="33">
        <v>272375488.44</v>
      </c>
      <c r="F14" s="11">
        <f t="shared" si="1"/>
        <v>272375.48843999999</v>
      </c>
      <c r="G14" s="33">
        <v>23779563.629999999</v>
      </c>
      <c r="H14" s="12">
        <f t="shared" si="2"/>
        <v>23779.563630000001</v>
      </c>
      <c r="I14" s="23">
        <f t="shared" si="3"/>
        <v>8.7304345064949782</v>
      </c>
      <c r="J14" s="20">
        <f t="shared" si="4"/>
        <v>197.15640632178776</v>
      </c>
      <c r="K14" s="13"/>
    </row>
    <row r="15" spans="1:11" ht="94.5" x14ac:dyDescent="0.25">
      <c r="A15" s="27" t="s">
        <v>21</v>
      </c>
      <c r="B15" s="18" t="s">
        <v>22</v>
      </c>
      <c r="C15" s="15">
        <v>67978833.599999994</v>
      </c>
      <c r="D15" s="11">
        <f t="shared" si="0"/>
        <v>67978.833599999998</v>
      </c>
      <c r="E15" s="33">
        <v>896735236.10000002</v>
      </c>
      <c r="F15" s="11">
        <f t="shared" si="1"/>
        <v>896735.23609999998</v>
      </c>
      <c r="G15" s="33">
        <v>114364968.03</v>
      </c>
      <c r="H15" s="12">
        <f t="shared" si="2"/>
        <v>114364.96803</v>
      </c>
      <c r="I15" s="23">
        <f t="shared" si="3"/>
        <v>12.753482123372983</v>
      </c>
      <c r="J15" s="20">
        <f t="shared" si="4"/>
        <v>168.23614347804875</v>
      </c>
      <c r="K15" s="13"/>
    </row>
    <row r="16" spans="1:11" ht="47.25" x14ac:dyDescent="0.25">
      <c r="A16" s="27" t="s">
        <v>23</v>
      </c>
      <c r="B16" s="18" t="s">
        <v>24</v>
      </c>
      <c r="C16" s="15">
        <v>203925630.34999999</v>
      </c>
      <c r="D16" s="11">
        <f t="shared" si="0"/>
        <v>203925.63034999999</v>
      </c>
      <c r="E16" s="33">
        <v>770630456</v>
      </c>
      <c r="F16" s="11">
        <f t="shared" si="1"/>
        <v>770630.45600000001</v>
      </c>
      <c r="G16" s="33">
        <v>214401121.78</v>
      </c>
      <c r="H16" s="12">
        <f t="shared" si="2"/>
        <v>214401.12177999999</v>
      </c>
      <c r="I16" s="23">
        <f t="shared" si="3"/>
        <v>27.821521990301402</v>
      </c>
      <c r="J16" s="20">
        <f t="shared" si="4"/>
        <v>105.1369175184212</v>
      </c>
      <c r="K16" s="13"/>
    </row>
    <row r="17" spans="1:11" ht="63" x14ac:dyDescent="0.25">
      <c r="A17" s="27" t="s">
        <v>25</v>
      </c>
      <c r="B17" s="18" t="s">
        <v>26</v>
      </c>
      <c r="C17" s="15">
        <v>285860021.64999998</v>
      </c>
      <c r="D17" s="11">
        <f t="shared" si="0"/>
        <v>285860.02164999995</v>
      </c>
      <c r="E17" s="33">
        <v>2216632354.98</v>
      </c>
      <c r="F17" s="11">
        <f t="shared" si="1"/>
        <v>2216632.3549799998</v>
      </c>
      <c r="G17" s="33">
        <v>301770507.32999998</v>
      </c>
      <c r="H17" s="12">
        <f t="shared" si="2"/>
        <v>301770.50732999999</v>
      </c>
      <c r="I17" s="23">
        <f t="shared" si="3"/>
        <v>13.613917826834337</v>
      </c>
      <c r="J17" s="20">
        <f t="shared" si="4"/>
        <v>105.56583099244303</v>
      </c>
      <c r="K17" s="13"/>
    </row>
    <row r="18" spans="1:11" ht="63" x14ac:dyDescent="0.25">
      <c r="A18" s="27" t="s">
        <v>27</v>
      </c>
      <c r="B18" s="18" t="s">
        <v>28</v>
      </c>
      <c r="C18" s="15">
        <v>132773059.61</v>
      </c>
      <c r="D18" s="11">
        <f t="shared" si="0"/>
        <v>132773.05961</v>
      </c>
      <c r="E18" s="33">
        <v>871414512.87</v>
      </c>
      <c r="F18" s="11">
        <f t="shared" si="1"/>
        <v>871414.51286999998</v>
      </c>
      <c r="G18" s="33">
        <v>185933740.66999999</v>
      </c>
      <c r="H18" s="12">
        <f t="shared" si="2"/>
        <v>185933.74067</v>
      </c>
      <c r="I18" s="23">
        <f t="shared" si="3"/>
        <v>21.337002990417041</v>
      </c>
      <c r="J18" s="20">
        <f t="shared" si="4"/>
        <v>140.03875576577894</v>
      </c>
      <c r="K18" s="13"/>
    </row>
    <row r="19" spans="1:11" ht="72" customHeight="1" x14ac:dyDescent="0.25">
      <c r="A19" s="27" t="s">
        <v>29</v>
      </c>
      <c r="B19" s="18" t="s">
        <v>30</v>
      </c>
      <c r="C19" s="15">
        <v>27850323.530000001</v>
      </c>
      <c r="D19" s="11">
        <f t="shared" si="0"/>
        <v>27850.323530000001</v>
      </c>
      <c r="E19" s="33">
        <v>393092171.77999997</v>
      </c>
      <c r="F19" s="11">
        <f t="shared" si="1"/>
        <v>393092.17177999998</v>
      </c>
      <c r="G19" s="33">
        <v>104411439.14</v>
      </c>
      <c r="H19" s="12">
        <f t="shared" si="2"/>
        <v>104411.43914</v>
      </c>
      <c r="I19" s="23">
        <f t="shared" si="3"/>
        <v>26.561566633902711</v>
      </c>
      <c r="J19" s="20">
        <f t="shared" si="4"/>
        <v>374.90206901018354</v>
      </c>
      <c r="K19" s="13"/>
    </row>
    <row r="20" spans="1:11" ht="76.5" customHeight="1" x14ac:dyDescent="0.25">
      <c r="A20" s="27" t="s">
        <v>31</v>
      </c>
      <c r="B20" s="18" t="s">
        <v>32</v>
      </c>
      <c r="C20" s="15">
        <v>65910236.75</v>
      </c>
      <c r="D20" s="11">
        <f t="shared" si="0"/>
        <v>65910.236749999996</v>
      </c>
      <c r="E20" s="33">
        <v>2760320431.2199998</v>
      </c>
      <c r="F20" s="11">
        <f t="shared" si="1"/>
        <v>2760320.4312199997</v>
      </c>
      <c r="G20" s="33">
        <v>78236960.170000002</v>
      </c>
      <c r="H20" s="12">
        <f t="shared" si="2"/>
        <v>78236.960170000006</v>
      </c>
      <c r="I20" s="23">
        <f t="shared" si="3"/>
        <v>2.8343434075666725</v>
      </c>
      <c r="J20" s="20">
        <f t="shared" si="4"/>
        <v>118.70228970160694</v>
      </c>
      <c r="K20" s="13"/>
    </row>
    <row r="21" spans="1:11" ht="98.25" customHeight="1" x14ac:dyDescent="0.25">
      <c r="A21" s="27" t="s">
        <v>33</v>
      </c>
      <c r="B21" s="18" t="s">
        <v>34</v>
      </c>
      <c r="C21" s="15">
        <v>682865397.32000005</v>
      </c>
      <c r="D21" s="11">
        <f t="shared" si="0"/>
        <v>682865.39732000011</v>
      </c>
      <c r="E21" s="33">
        <v>3777379236.3800001</v>
      </c>
      <c r="F21" s="11">
        <f t="shared" si="1"/>
        <v>3777379.2363800001</v>
      </c>
      <c r="G21" s="33">
        <v>306776428.80000001</v>
      </c>
      <c r="H21" s="12">
        <f t="shared" si="2"/>
        <v>306776.42879999999</v>
      </c>
      <c r="I21" s="23">
        <f t="shared" si="3"/>
        <v>8.1214093053043577</v>
      </c>
      <c r="J21" s="20">
        <f t="shared" si="4"/>
        <v>44.924875385981863</v>
      </c>
      <c r="K21" s="13"/>
    </row>
    <row r="22" spans="1:11" ht="63" x14ac:dyDescent="0.25">
      <c r="A22" s="27" t="s">
        <v>35</v>
      </c>
      <c r="B22" s="18" t="s">
        <v>36</v>
      </c>
      <c r="C22" s="15">
        <v>92226318.269999996</v>
      </c>
      <c r="D22" s="11">
        <f t="shared" si="0"/>
        <v>92226.318269999989</v>
      </c>
      <c r="E22" s="33">
        <v>588739560</v>
      </c>
      <c r="F22" s="11">
        <f t="shared" si="1"/>
        <v>588739.56000000006</v>
      </c>
      <c r="G22" s="33">
        <v>85616460.920000002</v>
      </c>
      <c r="H22" s="12">
        <f t="shared" si="2"/>
        <v>85616.460919999998</v>
      </c>
      <c r="I22" s="23">
        <f t="shared" si="3"/>
        <v>14.542331913282672</v>
      </c>
      <c r="J22" s="20">
        <f t="shared" si="4"/>
        <v>92.833003123198409</v>
      </c>
      <c r="K22" s="13"/>
    </row>
    <row r="23" spans="1:11" ht="78.75" x14ac:dyDescent="0.25">
      <c r="A23" s="27" t="s">
        <v>37</v>
      </c>
      <c r="B23" s="18" t="s">
        <v>38</v>
      </c>
      <c r="C23" s="15">
        <v>373273678.95999998</v>
      </c>
      <c r="D23" s="11">
        <f t="shared" si="0"/>
        <v>373273.67895999999</v>
      </c>
      <c r="E23" s="33">
        <v>2831978059.6399999</v>
      </c>
      <c r="F23" s="11">
        <f t="shared" si="1"/>
        <v>2831978.0596399996</v>
      </c>
      <c r="G23" s="33">
        <v>653337325.76999998</v>
      </c>
      <c r="H23" s="12">
        <f t="shared" si="2"/>
        <v>653337.32577</v>
      </c>
      <c r="I23" s="23">
        <f t="shared" si="3"/>
        <v>23.069999555471558</v>
      </c>
      <c r="J23" s="20">
        <f t="shared" si="4"/>
        <v>175.02903702996204</v>
      </c>
      <c r="K23" s="13"/>
    </row>
    <row r="24" spans="1:11" ht="63" x14ac:dyDescent="0.25">
      <c r="A24" s="27" t="s">
        <v>39</v>
      </c>
      <c r="B24" s="18" t="s">
        <v>40</v>
      </c>
      <c r="C24" s="15">
        <v>109987778.48999999</v>
      </c>
      <c r="D24" s="11">
        <f t="shared" si="0"/>
        <v>109987.77849</v>
      </c>
      <c r="E24" s="33">
        <v>1007319888.5700001</v>
      </c>
      <c r="F24" s="11">
        <f t="shared" si="1"/>
        <v>1007319.8885700001</v>
      </c>
      <c r="G24" s="33">
        <v>105624440.69</v>
      </c>
      <c r="H24" s="12">
        <f t="shared" si="2"/>
        <v>105624.44069</v>
      </c>
      <c r="I24" s="23">
        <f t="shared" si="3"/>
        <v>10.485689986717661</v>
      </c>
      <c r="J24" s="20">
        <f t="shared" si="4"/>
        <v>96.032888508247567</v>
      </c>
      <c r="K24" s="13"/>
    </row>
    <row r="25" spans="1:11" ht="78.75" x14ac:dyDescent="0.25">
      <c r="A25" s="27" t="s">
        <v>41</v>
      </c>
      <c r="B25" s="18" t="s">
        <v>42</v>
      </c>
      <c r="C25" s="15">
        <v>1411214306.79</v>
      </c>
      <c r="D25" s="11">
        <f t="shared" si="0"/>
        <v>1411214.3067900001</v>
      </c>
      <c r="E25" s="33">
        <v>6262885696.8999996</v>
      </c>
      <c r="F25" s="11">
        <f t="shared" si="1"/>
        <v>6262885.6968999999</v>
      </c>
      <c r="G25" s="33">
        <v>1156762691.5</v>
      </c>
      <c r="H25" s="12">
        <f t="shared" si="2"/>
        <v>1156762.6915</v>
      </c>
      <c r="I25" s="23">
        <f t="shared" si="3"/>
        <v>18.470122998932805</v>
      </c>
      <c r="J25" s="20">
        <f t="shared" si="4"/>
        <v>81.969314365244415</v>
      </c>
      <c r="K25" s="13"/>
    </row>
    <row r="26" spans="1:11" ht="37.5" customHeight="1" x14ac:dyDescent="0.25">
      <c r="A26" s="27" t="s">
        <v>43</v>
      </c>
      <c r="B26" s="18" t="s">
        <v>44</v>
      </c>
      <c r="C26" s="15">
        <v>568083475.07000005</v>
      </c>
      <c r="D26" s="11">
        <f t="shared" si="0"/>
        <v>568083.47507000004</v>
      </c>
      <c r="E26" s="33">
        <v>7150687843.21</v>
      </c>
      <c r="F26" s="11">
        <f t="shared" si="1"/>
        <v>7150687.8432099996</v>
      </c>
      <c r="G26" s="33">
        <v>651788900.75</v>
      </c>
      <c r="H26" s="12">
        <f t="shared" si="2"/>
        <v>651788.90075000003</v>
      </c>
      <c r="I26" s="23">
        <f t="shared" si="3"/>
        <v>9.1150517969947753</v>
      </c>
      <c r="J26" s="20">
        <f t="shared" si="4"/>
        <v>114.73470525958983</v>
      </c>
      <c r="K26" s="13"/>
    </row>
    <row r="27" spans="1:11" ht="27.75" customHeight="1" x14ac:dyDescent="0.25">
      <c r="A27" s="39" t="s">
        <v>49</v>
      </c>
      <c r="B27" s="40"/>
      <c r="C27" s="8">
        <f>SUM(C5:C26)</f>
        <v>23238680533.789997</v>
      </c>
      <c r="D27" s="16">
        <f t="shared" si="0"/>
        <v>23238680.533789996</v>
      </c>
      <c r="E27" s="34">
        <v>133286443439.28</v>
      </c>
      <c r="F27" s="16">
        <f t="shared" si="1"/>
        <v>133286443.43928</v>
      </c>
      <c r="G27" s="34">
        <v>23454774305.509998</v>
      </c>
      <c r="H27" s="17">
        <f t="shared" si="2"/>
        <v>23454774.305509999</v>
      </c>
      <c r="I27" s="24">
        <f t="shared" si="3"/>
        <v>17.597269234807861</v>
      </c>
      <c r="J27" s="21">
        <f t="shared" si="4"/>
        <v>100.92988830155738</v>
      </c>
      <c r="K27" s="13"/>
    </row>
    <row r="28" spans="1:11" ht="23.25" customHeight="1" x14ac:dyDescent="0.25">
      <c r="A28" s="35"/>
      <c r="B28" s="36"/>
      <c r="C28" s="38"/>
      <c r="D28" s="37"/>
      <c r="E28" s="37"/>
      <c r="F28" s="37"/>
      <c r="G28" s="37"/>
      <c r="H28" s="9"/>
      <c r="I28" s="25"/>
      <c r="J28" s="19"/>
      <c r="K28" s="13"/>
    </row>
    <row r="29" spans="1:11" x14ac:dyDescent="0.25">
      <c r="A29" s="13"/>
      <c r="B29" s="14"/>
      <c r="K29" s="13"/>
    </row>
    <row r="30" spans="1:11" x14ac:dyDescent="0.25">
      <c r="A30" s="13"/>
      <c r="B30" s="14"/>
      <c r="K30" s="13"/>
    </row>
    <row r="31" spans="1:11" x14ac:dyDescent="0.25">
      <c r="A31" s="13"/>
      <c r="B31" s="14"/>
      <c r="K31" s="13"/>
    </row>
    <row r="32" spans="1:11" x14ac:dyDescent="0.25">
      <c r="A32" s="13"/>
      <c r="B32" s="14"/>
      <c r="K32" s="13"/>
    </row>
    <row r="33" spans="1:11" x14ac:dyDescent="0.25">
      <c r="A33" s="13"/>
      <c r="B33" s="14"/>
      <c r="K33" s="13"/>
    </row>
    <row r="34" spans="1:11" x14ac:dyDescent="0.25">
      <c r="A34" s="13"/>
      <c r="B34" s="14"/>
      <c r="K34" s="13"/>
    </row>
    <row r="35" spans="1:11" x14ac:dyDescent="0.25">
      <c r="A35" s="13"/>
      <c r="B35" s="14"/>
      <c r="K35" s="13"/>
    </row>
    <row r="36" spans="1:11" x14ac:dyDescent="0.25">
      <c r="A36" s="13"/>
      <c r="B36" s="14"/>
      <c r="K36" s="13"/>
    </row>
    <row r="37" spans="1:11" x14ac:dyDescent="0.25">
      <c r="A37" s="13"/>
      <c r="B37" s="14"/>
      <c r="K37" s="13"/>
    </row>
    <row r="38" spans="1:11" x14ac:dyDescent="0.25">
      <c r="A38" s="13"/>
      <c r="B38" s="14"/>
      <c r="K38" s="13"/>
    </row>
    <row r="39" spans="1:11" x14ac:dyDescent="0.25">
      <c r="A39" s="13"/>
      <c r="B39" s="14"/>
      <c r="K39" s="13"/>
    </row>
    <row r="40" spans="1:11" x14ac:dyDescent="0.25">
      <c r="A40" s="13"/>
      <c r="B40" s="14"/>
      <c r="K40" s="13"/>
    </row>
    <row r="41" spans="1:11" x14ac:dyDescent="0.25">
      <c r="A41" s="13"/>
      <c r="B41" s="14"/>
      <c r="K41" s="13"/>
    </row>
    <row r="42" spans="1:11" x14ac:dyDescent="0.25">
      <c r="A42" s="13"/>
      <c r="B42" s="14"/>
      <c r="K42" s="13"/>
    </row>
    <row r="43" spans="1:11" x14ac:dyDescent="0.25">
      <c r="A43" s="13"/>
      <c r="B43" s="14"/>
      <c r="K43" s="13"/>
    </row>
    <row r="44" spans="1:11" x14ac:dyDescent="0.25">
      <c r="A44" s="13"/>
      <c r="B44" s="14"/>
      <c r="K44" s="13"/>
    </row>
    <row r="45" spans="1:11" x14ac:dyDescent="0.25">
      <c r="A45" s="13"/>
      <c r="B45" s="14"/>
      <c r="K45" s="13"/>
    </row>
    <row r="46" spans="1:11" x14ac:dyDescent="0.25">
      <c r="A46" s="13"/>
      <c r="B46" s="14"/>
      <c r="K46" s="13"/>
    </row>
    <row r="47" spans="1:11" x14ac:dyDescent="0.25">
      <c r="A47" s="13"/>
      <c r="B47" s="14"/>
      <c r="K47" s="13"/>
    </row>
    <row r="48" spans="1:11" x14ac:dyDescent="0.25">
      <c r="A48" s="13"/>
      <c r="B48" s="14"/>
      <c r="K48" s="13"/>
    </row>
    <row r="49" spans="1:11" x14ac:dyDescent="0.25">
      <c r="A49" s="13"/>
      <c r="B49" s="14"/>
      <c r="K49" s="13"/>
    </row>
    <row r="50" spans="1:11" x14ac:dyDescent="0.25">
      <c r="A50" s="13"/>
      <c r="B50" s="14"/>
      <c r="K50" s="13"/>
    </row>
    <row r="51" spans="1:11" x14ac:dyDescent="0.25">
      <c r="A51" s="13"/>
      <c r="B51" s="14"/>
      <c r="K51" s="13"/>
    </row>
    <row r="52" spans="1:11" x14ac:dyDescent="0.25">
      <c r="A52" s="13"/>
      <c r="B52" s="14"/>
      <c r="K52" s="13"/>
    </row>
    <row r="53" spans="1:11" x14ac:dyDescent="0.25">
      <c r="A53" s="13"/>
      <c r="B53" s="14"/>
      <c r="K53" s="13"/>
    </row>
    <row r="54" spans="1:11" x14ac:dyDescent="0.25">
      <c r="A54" s="13"/>
      <c r="B54" s="14"/>
      <c r="K54" s="13"/>
    </row>
    <row r="55" spans="1:11" x14ac:dyDescent="0.25">
      <c r="A55" s="13"/>
      <c r="B55" s="14"/>
      <c r="K55" s="13"/>
    </row>
    <row r="56" spans="1:11" x14ac:dyDescent="0.25">
      <c r="A56" s="13"/>
      <c r="B56" s="14"/>
      <c r="K56" s="13"/>
    </row>
    <row r="57" spans="1:11" x14ac:dyDescent="0.25">
      <c r="A57" s="13"/>
      <c r="B57" s="14"/>
      <c r="K57" s="13"/>
    </row>
    <row r="58" spans="1:11" x14ac:dyDescent="0.25">
      <c r="A58" s="13"/>
      <c r="B58" s="14"/>
      <c r="K58" s="13"/>
    </row>
    <row r="59" spans="1:11" x14ac:dyDescent="0.25">
      <c r="A59" s="13"/>
      <c r="B59" s="14"/>
      <c r="K59" s="13"/>
    </row>
    <row r="60" spans="1:11" x14ac:dyDescent="0.25">
      <c r="A60" s="13"/>
      <c r="B60" s="14"/>
      <c r="K60" s="13"/>
    </row>
    <row r="61" spans="1:11" x14ac:dyDescent="0.25">
      <c r="A61" s="13"/>
      <c r="B61" s="14"/>
      <c r="K61" s="13"/>
    </row>
    <row r="62" spans="1:11" x14ac:dyDescent="0.25">
      <c r="A62" s="13"/>
      <c r="B62" s="14"/>
      <c r="K62" s="13"/>
    </row>
    <row r="63" spans="1:11" x14ac:dyDescent="0.25">
      <c r="A63" s="13"/>
      <c r="B63" s="14"/>
      <c r="K63" s="13"/>
    </row>
    <row r="64" spans="1:11" x14ac:dyDescent="0.25">
      <c r="A64" s="13"/>
      <c r="B64" s="14"/>
      <c r="K64" s="13"/>
    </row>
    <row r="65" spans="1:11" x14ac:dyDescent="0.25">
      <c r="A65" s="13"/>
      <c r="B65" s="14"/>
      <c r="K65" s="13"/>
    </row>
    <row r="66" spans="1:11" x14ac:dyDescent="0.25">
      <c r="A66" s="13"/>
      <c r="B66" s="14"/>
      <c r="K66" s="13"/>
    </row>
    <row r="67" spans="1:11" x14ac:dyDescent="0.25">
      <c r="A67" s="13"/>
      <c r="B67" s="14"/>
      <c r="K67" s="13"/>
    </row>
    <row r="68" spans="1:11" x14ac:dyDescent="0.25">
      <c r="A68" s="13"/>
      <c r="B68" s="14"/>
      <c r="K68" s="13"/>
    </row>
    <row r="69" spans="1:11" x14ac:dyDescent="0.25">
      <c r="A69" s="13"/>
      <c r="B69" s="14"/>
      <c r="K69" s="13"/>
    </row>
    <row r="70" spans="1:11" x14ac:dyDescent="0.25">
      <c r="A70" s="13"/>
      <c r="B70" s="14"/>
      <c r="K70" s="13"/>
    </row>
    <row r="71" spans="1:11" x14ac:dyDescent="0.25">
      <c r="A71" s="13"/>
      <c r="B71" s="14"/>
      <c r="K71" s="13"/>
    </row>
    <row r="72" spans="1:11" x14ac:dyDescent="0.25">
      <c r="A72" s="13"/>
      <c r="B72" s="14"/>
      <c r="K72" s="13"/>
    </row>
    <row r="73" spans="1:11" x14ac:dyDescent="0.25">
      <c r="A73" s="13"/>
      <c r="B73" s="14"/>
      <c r="K73" s="13"/>
    </row>
    <row r="74" spans="1:11" x14ac:dyDescent="0.25">
      <c r="A74" s="13"/>
      <c r="B74" s="14"/>
      <c r="K74" s="13"/>
    </row>
    <row r="75" spans="1:11" x14ac:dyDescent="0.25">
      <c r="A75" s="13"/>
      <c r="B75" s="14"/>
      <c r="K75" s="13"/>
    </row>
    <row r="76" spans="1:11" x14ac:dyDescent="0.25">
      <c r="A76" s="13"/>
      <c r="B76" s="14"/>
      <c r="K76" s="13"/>
    </row>
    <row r="77" spans="1:11" x14ac:dyDescent="0.25">
      <c r="A77" s="13"/>
      <c r="B77" s="14"/>
      <c r="K77" s="13"/>
    </row>
  </sheetData>
  <mergeCells count="4">
    <mergeCell ref="A27:B27"/>
    <mergeCell ref="A1:B1"/>
    <mergeCell ref="A3:B3"/>
    <mergeCell ref="A2:J2"/>
  </mergeCells>
  <pageMargins left="0.59055118110236227" right="0.59055118110236227" top="0.59055118110236227" bottom="0.59055118110236227" header="0.39370078740157483" footer="0.39370078740157483"/>
  <pageSetup paperSize="9" scale="59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03.2024&lt;/string&gt;&#10;  &lt;/DateInfo&gt;&#10;  &lt;Code&gt;SQUERY_ANAL_ISP_BUDG&lt;/Code&gt;&#10;  &lt;ObjectCode&gt;SQUERY_ANAL_ISP_BUDG&lt;/ObjectCode&gt;&#10;  &lt;DocName&gt;Верный - Программы и подпрограммы (копия от 21.07.2022 10_31_53)(Аналитический отчет по исполнению бюджета с произвольной группировкой)&lt;/DocName&gt;&#10;  &lt;VariantName&gt;Верный - Программы и подпрограммы (копия от 21.07.2022 10:31:53)&lt;/VariantName&gt;&#10;  &lt;VariantLink&gt;43065607&lt;/VariantLink&gt;&#10;  &lt;ReportCode&gt;87ACF58FEBBC451CB9309150D2D0A4&lt;/ReportCode&gt;&#10;  &lt;SvodReportLink xsi:nil=&quot;true&quot; /&gt;&#10;  &lt;ReportLink&gt;28918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FFD204C-57EA-49D0-A492-5B5EA49059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госпрограммы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2025-04-22T07:24:44Z</cp:lastPrinted>
  <dcterms:created xsi:type="dcterms:W3CDTF">2024-07-17T13:56:32Z</dcterms:created>
  <dcterms:modified xsi:type="dcterms:W3CDTF">2025-04-30T06:12:05Z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Верный - Программы и подпрограммы (копия от 21.07.2022 10_31_53)(Аналитический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Верный - Программы и подпрограммы (копия от 21.07.2022 10_31_53)(2).xlsx</vt:lpwstr>
  </property>
  <property fmtid="{D5CDD505-2E9C-101B-9397-08002B2CF9AE}" pid="4" name="Версия клиента">
    <vt:lpwstr>23.2.47.3260 (.NET 4.7.2)</vt:lpwstr>
  </property>
  <property fmtid="{D5CDD505-2E9C-101B-9397-08002B2CF9AE}" pid="5" name="Версия базы">
    <vt:lpwstr>23.2.3582.1333912461</vt:lpwstr>
  </property>
  <property fmtid="{D5CDD505-2E9C-101B-9397-08002B2CF9AE}" pid="6" name="Тип сервера">
    <vt:lpwstr>MSSQL</vt:lpwstr>
  </property>
  <property fmtid="{D5CDD505-2E9C-101B-9397-08002B2CF9AE}" pid="7" name="Сервер">
    <vt:lpwstr>kc2n</vt:lpwstr>
  </property>
  <property fmtid="{D5CDD505-2E9C-101B-9397-08002B2CF9AE}" pid="8" name="База">
    <vt:lpwstr>obl_2024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