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ЕЙТИНГИ открытости\2021\год\"/>
    </mc:Choice>
  </mc:AlternateContent>
  <xr:revisionPtr revIDLastSave="0" documentId="13_ncr:1_{E5B054CA-28D9-47EC-B2F7-48A778F7E02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сроки погашения" sheetId="1" r:id="rId1"/>
    <sheet name="в сравнении 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2" l="1"/>
  <c r="D9" i="2"/>
  <c r="D8" i="2"/>
  <c r="G7" i="2"/>
  <c r="F7" i="2"/>
  <c r="D7" i="2"/>
  <c r="G6" i="2"/>
  <c r="F6" i="2"/>
  <c r="D6" i="2"/>
  <c r="D5" i="2" s="1"/>
  <c r="G5" i="2"/>
  <c r="E5" i="2"/>
  <c r="F9" i="2" s="1"/>
  <c r="F8" i="2" l="1"/>
  <c r="F5" i="2" s="1"/>
  <c r="J5" i="1"/>
  <c r="F7" i="1"/>
  <c r="E7" i="1"/>
  <c r="E5" i="1"/>
  <c r="C7" i="1"/>
  <c r="B7" i="1" s="1"/>
  <c r="B5" i="1" s="1"/>
  <c r="C5" i="1"/>
  <c r="B9" i="1"/>
  <c r="D5" i="1"/>
  <c r="G5" i="1"/>
  <c r="D7" i="1"/>
  <c r="I5" i="1"/>
  <c r="H5" i="1"/>
  <c r="F5" i="1"/>
  <c r="B10" i="1"/>
</calcChain>
</file>

<file path=xl/sharedStrings.xml><?xml version="1.0" encoding="utf-8"?>
<sst xmlns="http://schemas.openxmlformats.org/spreadsheetml/2006/main" count="47" uniqueCount="37">
  <si>
    <t>Вид обязательств</t>
  </si>
  <si>
    <t>Объем долга</t>
  </si>
  <si>
    <t>Объем государственного долга Липецкой области, всего</t>
  </si>
  <si>
    <t>в том числе:</t>
  </si>
  <si>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</si>
  <si>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</si>
  <si>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</si>
  <si>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</si>
  <si>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</si>
  <si>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2022 г.</t>
  </si>
  <si>
    <t>2023 г.</t>
  </si>
  <si>
    <t>2024 г.</t>
  </si>
  <si>
    <t>2025 г.</t>
  </si>
  <si>
    <t>в том числе со сроками погашения</t>
  </si>
  <si>
    <t>2026 г.</t>
  </si>
  <si>
    <t>2027 г.</t>
  </si>
  <si>
    <t>Сведения о долговых обязательствах Липецкой области по состоянию на 01.01.2022 года, в том числе по видам обязательств и срокам их погашения</t>
  </si>
  <si>
    <t>2028 г.</t>
  </si>
  <si>
    <t>2029-2034 г.г.</t>
  </si>
  <si>
    <t>Сведения об объеме государственного долга Липецкой области по состоянию на 01.01.2022 г.</t>
  </si>
  <si>
    <t>№ п/п</t>
  </si>
  <si>
    <t>Наименование показателя</t>
  </si>
  <si>
    <t>По состоянию на 01.12.2021г.</t>
  </si>
  <si>
    <t>По состоянию на 01.01.2022г.</t>
  </si>
  <si>
    <t>Отклонение к 01.12.2021г.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</si>
  <si>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</si>
  <si>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</si>
  <si>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</si>
  <si>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</si>
  <si>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</si>
  <si>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</si>
  <si>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</si>
  <si>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</si>
  <si>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1.4</t>
  </si>
  <si>
    <t>2</t>
  </si>
  <si>
    <t>Уровень государственного долга, в % к налоговым и неналоговым доходам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</si>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</sst>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Roman"/>
      <family val="1"/>
    </font>
    <font>
      <sz val="12"/>
      <name val="Times Roman"/>
      <family val="1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64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9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"/>
  <sheetViews>
    <sheetView zoomScale="75" workbookViewId="0">
      <selection activeCell="C21" sqref="C21"/>
    </sheetView>
  </sheetViews>
  <sheetFormatPr defaultRowHeight="12.75"/>
  <cols>
    <col min="1" max="1" width="34.5703125" customWidth="1"/>
    <col min="2" max="2" width="15.85546875" customWidth="1"/>
    <col min="3" max="3" width="12.85546875" customWidth="1"/>
    <col min="4" max="4" width="13.85546875" customWidth="1"/>
    <col min="5" max="8" width="12.5703125" customWidth="1"/>
    <col min="9" max="9" width="12.7109375" customWidth="1"/>
    <col min="10" max="10" width="14.28515625" customWidth="1"/>
    <col min="12" max="12" width="10.42578125" bestFit="1" customWidth="1"/>
  </cols>
  <sheetData>
    <row r="1" spans="1:12" ht="58.5" customHeight="1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5.6" customHeight="1">
      <c r="A2" s="1"/>
      <c r="B2" s="1"/>
      <c r="E2" s="20"/>
      <c r="F2" s="20"/>
      <c r="G2" s="20"/>
      <c r="J2" s="18" t="s">
        <v>7</v>
      </c>
    </row>
    <row r="3" spans="1:12" ht="29.1" customHeight="1">
      <c r="A3" s="21" t="s">
        <v>0</v>
      </c>
      <c r="B3" s="21" t="s">
        <v>1</v>
      </c>
      <c r="C3" s="23" t="s">
        <v>13</v>
      </c>
      <c r="D3" s="23"/>
      <c r="E3" s="23"/>
      <c r="F3" s="23"/>
      <c r="G3" s="23"/>
      <c r="H3" s="23"/>
      <c r="I3" s="23"/>
      <c r="J3" s="23"/>
    </row>
    <row r="4" spans="1:12" ht="30" customHeight="1">
      <c r="A4" s="22"/>
      <c r="B4" s="22"/>
      <c r="C4" s="2" t="s">
        <v>9</v>
      </c>
      <c r="D4" s="2" t="s">
        <v>10</v>
      </c>
      <c r="E4" s="2" t="s">
        <v>11</v>
      </c>
      <c r="F4" s="2" t="s">
        <v>12</v>
      </c>
      <c r="G4" s="2" t="s">
        <v>14</v>
      </c>
      <c r="H4" s="2" t="s">
        <v>15</v>
      </c>
      <c r="I4" s="2" t="s">
        <v>17</v>
      </c>
      <c r="J4" s="2" t="s">
        <v>18</v>
      </c>
    </row>
    <row r="5" spans="1:12" ht="49.5" customHeight="1">
      <c r="A5" s="3" t="s">
        <v>2</v>
      </c>
      <c r="B5" s="11">
        <f t="shared" ref="B5:J5" si="0">SUM(B7:B10)</f>
        <v>10907740.4</v>
      </c>
      <c r="C5" s="12">
        <f t="shared" si="0"/>
        <v>1612112.4</v>
      </c>
      <c r="D5" s="12">
        <f t="shared" si="0"/>
        <v>1612112.4</v>
      </c>
      <c r="E5" s="12">
        <f t="shared" si="0"/>
        <v>1762112.4</v>
      </c>
      <c r="F5" s="12">
        <f t="shared" si="0"/>
        <v>1875379.6</v>
      </c>
      <c r="G5" s="12">
        <f t="shared" si="0"/>
        <v>925379.6</v>
      </c>
      <c r="H5" s="12">
        <f t="shared" si="0"/>
        <v>925379.6</v>
      </c>
      <c r="I5" s="12">
        <f t="shared" si="0"/>
        <v>925379.6</v>
      </c>
      <c r="J5" s="12">
        <f t="shared" si="0"/>
        <v>1269884.8999999999</v>
      </c>
    </row>
    <row r="6" spans="1:12" ht="20.100000000000001" customHeight="1">
      <c r="A6" s="4" t="s">
        <v>3</v>
      </c>
      <c r="B6" s="13"/>
      <c r="C6" s="17"/>
      <c r="D6" s="17"/>
      <c r="E6" s="17"/>
      <c r="F6" s="17"/>
      <c r="G6" s="15"/>
      <c r="H6" s="17"/>
      <c r="I6" s="17"/>
      <c r="J6" s="17"/>
    </row>
    <row r="7" spans="1:12" ht="39.950000000000003" customHeight="1">
      <c r="A7" s="5" t="s">
        <v>4</v>
      </c>
      <c r="B7" s="14">
        <f>SUM(C7:J7)</f>
        <v>5000000</v>
      </c>
      <c r="C7" s="15">
        <f>300000+500000+500000</f>
        <v>1300000</v>
      </c>
      <c r="D7" s="15">
        <f>300000+500000+500000</f>
        <v>1300000</v>
      </c>
      <c r="E7" s="15">
        <f>450000+500000+500000</f>
        <v>1450000</v>
      </c>
      <c r="F7" s="15">
        <f>450000+500000</f>
        <v>950000</v>
      </c>
      <c r="G7" s="15">
        <v>0</v>
      </c>
      <c r="H7" s="15">
        <v>0</v>
      </c>
      <c r="I7" s="15">
        <v>0</v>
      </c>
      <c r="J7" s="15">
        <v>0</v>
      </c>
    </row>
    <row r="8" spans="1:12" ht="39.950000000000003" customHeight="1">
      <c r="A8" s="5" t="s">
        <v>8</v>
      </c>
      <c r="B8" s="14">
        <v>5828252.4000000004</v>
      </c>
      <c r="C8" s="15">
        <v>304420.40000000002</v>
      </c>
      <c r="D8" s="15">
        <v>304420.40000000002</v>
      </c>
      <c r="E8" s="16">
        <v>304420.40000000002</v>
      </c>
      <c r="F8" s="15">
        <v>917687.6</v>
      </c>
      <c r="G8" s="15">
        <v>917687.6</v>
      </c>
      <c r="H8" s="15">
        <v>917687.6</v>
      </c>
      <c r="I8" s="19">
        <v>917687.6</v>
      </c>
      <c r="J8" s="15">
        <v>1244240.8999999999</v>
      </c>
      <c r="L8" s="6"/>
    </row>
    <row r="9" spans="1:12" ht="53.45" customHeight="1">
      <c r="A9" s="5" t="s">
        <v>6</v>
      </c>
      <c r="B9" s="14">
        <f>D9</f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2" ht="39.950000000000003" customHeight="1">
      <c r="A10" s="5" t="s">
        <v>5</v>
      </c>
      <c r="B10" s="14">
        <f>SUM(C10:J10)</f>
        <v>79488</v>
      </c>
      <c r="C10" s="16">
        <v>7692</v>
      </c>
      <c r="D10" s="16">
        <v>7692</v>
      </c>
      <c r="E10" s="16">
        <v>7692</v>
      </c>
      <c r="F10" s="16">
        <v>7692</v>
      </c>
      <c r="G10" s="16">
        <v>7692</v>
      </c>
      <c r="H10" s="16">
        <v>7692</v>
      </c>
      <c r="I10" s="16">
        <v>7692</v>
      </c>
      <c r="J10" s="16">
        <v>25644</v>
      </c>
    </row>
    <row r="11" spans="1:12" ht="42.75" customHeight="1">
      <c r="G11" s="6"/>
    </row>
    <row r="13" spans="1:12" ht="18.75">
      <c r="A13" s="7"/>
    </row>
    <row r="14" spans="1:12" ht="18.75">
      <c r="A14" s="8"/>
    </row>
    <row r="15" spans="1:12" ht="18.75">
      <c r="A15" s="9"/>
    </row>
    <row r="16" spans="1:12" ht="18.75">
      <c r="A16" s="10"/>
      <c r="C16" s="10"/>
    </row>
  </sheetData>
  <mergeCells count="5">
    <mergeCell ref="E2:G2"/>
    <mergeCell ref="A3:A4"/>
    <mergeCell ref="B3:B4"/>
    <mergeCell ref="C3:J3"/>
    <mergeCell ref="A1:J1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4"/>
  <sheetViews>
    <sheetView tabSelected="1" zoomScale="80" zoomScaleNormal="80" workbookViewId="0">
      <selection activeCell="D15" sqref="D15"/>
    </sheetView>
  </sheetViews>
  <sheetFormatPr defaultRowHeight="12.75"/>
  <cols>
    <col min="2" max="2" width="52.7109375" customWidth="1"/>
    <col min="3" max="3" width="17.85546875" customWidth="1"/>
    <col min="4" max="4" width="17.7109375" customWidth="1"/>
    <col min="5" max="5" width="17.5703125" customWidth="1"/>
    <col min="6" max="6" width="17.7109375" customWidth="1"/>
    <col min="7" max="7" width="25.7109375" customWidth="1"/>
  </cols>
  <sheetData>
    <row r="1" spans="1:7" ht="30.75" customHeight="1">
      <c r="A1" s="25" t="s">
        <v>19</v>
      </c>
      <c r="B1" s="25"/>
      <c r="C1" s="25"/>
      <c r="D1" s="25"/>
      <c r="E1" s="25"/>
      <c r="F1" s="25"/>
      <c r="G1" s="25"/>
    </row>
    <row r="2" spans="1:7" ht="18.75">
      <c r="A2" s="26"/>
      <c r="B2" s="26"/>
      <c r="C2" s="26"/>
      <c r="D2" s="26"/>
      <c r="E2" s="26"/>
      <c r="F2" s="26"/>
      <c r="G2" s="26"/>
    </row>
    <row r="3" spans="1:7" ht="37.5">
      <c r="A3" s="27" t="s">
        <v>20</v>
      </c>
      <c r="B3" s="28" t="s">
        <v>21</v>
      </c>
      <c r="C3" s="29" t="s">
        <v>22</v>
      </c>
      <c r="D3" s="30"/>
      <c r="E3" s="29" t="s">
        <v>23</v>
      </c>
      <c r="F3" s="30"/>
      <c r="G3" s="31" t="s">
        <v>24</v>
      </c>
    </row>
    <row r="4" spans="1:7" ht="18.75">
      <c r="A4" s="27"/>
      <c r="B4" s="32"/>
      <c r="C4" s="33" t="s">
        <v>25</v>
      </c>
      <c r="D4" s="33" t="s">
        <v>26</v>
      </c>
      <c r="E4" s="33" t="s">
        <v>25</v>
      </c>
      <c r="F4" s="33" t="s">
        <v>26</v>
      </c>
      <c r="G4" s="33" t="s">
        <v>25</v>
      </c>
    </row>
    <row r="5" spans="1:7" ht="45" customHeight="1">
      <c r="A5" s="34">
        <v>1</v>
      </c>
      <c r="B5" s="35" t="s">
        <v>27</v>
      </c>
      <c r="C5" s="36">
        <v>10907.74</v>
      </c>
      <c r="D5" s="36">
        <f>D6+D7+D8+D9</f>
        <v>100.00000000000001</v>
      </c>
      <c r="E5" s="36">
        <f>E6+E7+E8+E9</f>
        <v>10907.74</v>
      </c>
      <c r="F5" s="36">
        <f>F6+F7+F8+F9</f>
        <v>100.00000000000001</v>
      </c>
      <c r="G5" s="36">
        <f>E5-C5</f>
        <v>0</v>
      </c>
    </row>
    <row r="6" spans="1:7" ht="45" customHeight="1">
      <c r="A6" s="37" t="s">
        <v>28</v>
      </c>
      <c r="B6" s="38" t="s">
        <v>29</v>
      </c>
      <c r="C6" s="36">
        <v>5000</v>
      </c>
      <c r="D6" s="36">
        <f>C6/C5*100</f>
        <v>45.839009730704987</v>
      </c>
      <c r="E6" s="36">
        <v>5000</v>
      </c>
      <c r="F6" s="36">
        <f>E6/E5*100</f>
        <v>45.839009730704987</v>
      </c>
      <c r="G6" s="36">
        <f>E6-C6</f>
        <v>0</v>
      </c>
    </row>
    <row r="7" spans="1:7" ht="48" customHeight="1">
      <c r="A7" s="37" t="s">
        <v>30</v>
      </c>
      <c r="B7" s="38" t="s">
        <v>31</v>
      </c>
      <c r="C7" s="36">
        <v>5828.25</v>
      </c>
      <c r="D7" s="36">
        <f>C7/C5*100</f>
        <v>53.432241692596271</v>
      </c>
      <c r="E7" s="36">
        <v>5828.25</v>
      </c>
      <c r="F7" s="36">
        <f>E7/E5*100</f>
        <v>53.432241692596271</v>
      </c>
      <c r="G7" s="36">
        <f>E7-C7</f>
        <v>0</v>
      </c>
    </row>
    <row r="8" spans="1:7" ht="42" customHeight="1">
      <c r="A8" s="37" t="s">
        <v>32</v>
      </c>
      <c r="B8" s="38" t="s">
        <v>6</v>
      </c>
      <c r="C8" s="36">
        <v>0</v>
      </c>
      <c r="D8" s="36">
        <f>C8/C5*100</f>
        <v>0</v>
      </c>
      <c r="E8" s="36">
        <v>0</v>
      </c>
      <c r="F8" s="36">
        <f>E8/E5*100</f>
        <v>0</v>
      </c>
      <c r="G8" s="36">
        <v>0</v>
      </c>
    </row>
    <row r="9" spans="1:7" ht="29.25" customHeight="1">
      <c r="A9" s="37" t="s">
        <v>33</v>
      </c>
      <c r="B9" s="39" t="s">
        <v>5</v>
      </c>
      <c r="C9" s="36">
        <v>79.489999999999995</v>
      </c>
      <c r="D9" s="36">
        <f>C9/C5*100</f>
        <v>0.72874857669874782</v>
      </c>
      <c r="E9" s="36">
        <v>79.489999999999995</v>
      </c>
      <c r="F9" s="36">
        <f>E9/E5*100</f>
        <v>0.72874857669874782</v>
      </c>
      <c r="G9" s="36">
        <f>E9-C9</f>
        <v>0</v>
      </c>
    </row>
    <row r="10" spans="1:7" ht="18.75">
      <c r="A10" s="40"/>
      <c r="B10" s="41"/>
      <c r="C10" s="42"/>
      <c r="D10" s="42"/>
      <c r="E10" s="42"/>
      <c r="F10" s="42"/>
      <c r="G10" s="42"/>
    </row>
    <row r="11" spans="1:7">
      <c r="A11" s="43"/>
      <c r="B11" s="43"/>
      <c r="C11" s="43"/>
      <c r="D11" s="43"/>
      <c r="E11" s="43"/>
      <c r="F11" s="43"/>
      <c r="G11" s="43"/>
    </row>
    <row r="12" spans="1:7" ht="23.25" customHeight="1">
      <c r="A12" s="44" t="s">
        <v>20</v>
      </c>
      <c r="B12" s="28" t="s">
        <v>21</v>
      </c>
      <c r="C12" s="29" t="s">
        <v>23</v>
      </c>
      <c r="D12" s="30"/>
      <c r="E12" s="45"/>
      <c r="F12" s="45"/>
      <c r="G12" s="46"/>
    </row>
    <row r="13" spans="1:7" ht="25.5" customHeight="1">
      <c r="A13" s="47"/>
      <c r="B13" s="32"/>
      <c r="C13" s="33" t="s">
        <v>25</v>
      </c>
      <c r="D13" s="33" t="s">
        <v>26</v>
      </c>
      <c r="E13" s="48"/>
      <c r="F13" s="48"/>
      <c r="G13" s="46"/>
    </row>
    <row r="14" spans="1:7" ht="51" customHeight="1">
      <c r="A14" s="49" t="s">
        <v>34</v>
      </c>
      <c r="B14" s="50" t="s">
        <v>35</v>
      </c>
      <c r="C14" s="36" t="s">
        <v>36</v>
      </c>
      <c r="D14" s="36">
        <v>11.8</v>
      </c>
      <c r="E14" s="42"/>
    </row>
  </sheetData>
  <mergeCells count="9">
    <mergeCell ref="A1:G1"/>
    <mergeCell ref="A3:A4"/>
    <mergeCell ref="B3:B4"/>
    <mergeCell ref="C3:D3"/>
    <mergeCell ref="E3:F3"/>
    <mergeCell ref="A12:A13"/>
    <mergeCell ref="B12:B13"/>
    <mergeCell ref="C12:D12"/>
    <mergeCell ref="E12:F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сроки погашения</vt:lpstr>
      <vt:lpstr>в сравнении </vt:lpstr>
      <vt:lpstr>Лист3</vt:lpstr>
    </vt:vector>
  </TitlesOfParts>
  <Company>OBLFU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u1533</cp:lastModifiedBy>
  <cp:lastPrinted>2021-09-30T08:25:58Z</cp:lastPrinted>
  <dcterms:created xsi:type="dcterms:W3CDTF">2009-02-03T12:23:53Z</dcterms:created>
  <dcterms:modified xsi:type="dcterms:W3CDTF">2022-03-14T13:01:28Z</dcterms:modified>
</cp:coreProperties>
</file>