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8100" activeTab="0"/>
  </bookViews>
  <sheets>
    <sheet name="МБТ" sheetId="1" r:id="rId1"/>
  </sheets>
  <externalReferences>
    <externalReference r:id="rId4"/>
  </externalReferences>
  <definedNames>
    <definedName name="_xlnm.Print_Area" localSheetId="0">'МБТ'!$A$1:$F$32</definedName>
  </definedNames>
  <calcPr fullCalcOnLoad="1"/>
</workbook>
</file>

<file path=xl/sharedStrings.xml><?xml version="1.0" encoding="utf-8"?>
<sst xmlns="http://schemas.openxmlformats.org/spreadsheetml/2006/main" count="32" uniqueCount="32">
  <si>
    <t>тыс.руб.</t>
  </si>
  <si>
    <t>Всего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</si>
  <si>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</si>
  <si>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</si>
  <si>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</si>
  <si>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</si>
  <si>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</si>
  <si>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</si>
  <si>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</si>
  <si>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</si>
  <si>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</si>
  <si>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</si>
  <si>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</si>
  <si>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</si>
  <si>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</si>
  <si>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</si>
  <si>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</si>
  <si>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</si>
  <si>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</si>
  <si>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</si>
  <si>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</si>
  <si>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</si>
  <si>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</si>
  <si>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</si>
  <si>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</si>
  <si>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</si>
  <si>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</si>
  <si>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</si>
  <si>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иные  межбюджетные  трансферты</t>
  </si>
  <si>
    <t>ВСЕГО</t>
  </si>
  <si>
    <t>Наименование  муниципальных  образований</t>
  </si>
  <si>
    <t>ОБЪЕМ  МЕЖБЮДЖЕТНЫХ  ТРАНСФЕРТОВ,  ПРЕДОСТАВЛЕННЫХ  ИЗ  ОБЛАСТНОГО  БЮДЖЕТА  БЮДЖЕТАМ  МУНИЦИПАЛЬНЫХ  ОБРАЗОВАНИЙ  ЗА  9  МЕСЯЦЕВ  2016 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</si>
</sst>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_р_._-;\-* #,##0.0_р_._-;_-* &quot;-&quot;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165" fontId="2" fillId="0" borderId="14" xfId="58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5" fontId="2" fillId="0" borderId="15" xfId="58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5" fontId="2" fillId="0" borderId="18" xfId="58" applyNumberFormat="1" applyFont="1" applyBorder="1" applyAlignment="1">
      <alignment/>
    </xf>
    <xf numFmtId="165" fontId="1" fillId="0" borderId="0" xfId="58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left"/>
    </xf>
    <xf numFmtId="165" fontId="2" fillId="0" borderId="15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2" fillId="0" borderId="24" xfId="58" applyNumberFormat="1" applyFont="1" applyBorder="1" applyAlignment="1">
      <alignment/>
    </xf>
    <xf numFmtId="165" fontId="1" fillId="0" borderId="23" xfId="58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25" xfId="58" applyNumberFormat="1" applyFont="1" applyBorder="1" applyAlignment="1">
      <alignment/>
    </xf>
    <xf numFmtId="165" fontId="2" fillId="0" borderId="10" xfId="58" applyNumberFormat="1" applyFont="1" applyBorder="1" applyAlignment="1">
      <alignment/>
    </xf>
    <xf numFmtId="165" fontId="2" fillId="0" borderId="26" xfId="58" applyNumberFormat="1" applyFont="1" applyBorder="1" applyAlignment="1">
      <alignment/>
    </xf>
    <xf numFmtId="165" fontId="2" fillId="0" borderId="27" xfId="58" applyNumberFormat="1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165" fontId="2" fillId="0" borderId="32" xfId="58" applyNumberFormat="1" applyFont="1" applyBorder="1" applyAlignment="1">
      <alignment/>
    </xf>
    <xf numFmtId="165" fontId="2" fillId="0" borderId="33" xfId="58" applyNumberFormat="1" applyFont="1" applyBorder="1" applyAlignment="1">
      <alignment/>
    </xf>
    <xf numFmtId="165" fontId="2" fillId="0" borderId="34" xfId="58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ygroup\2016%20%20&#1043;&#1054;&#1044;\&#1055;&#1088;&#1086;&#1074;&#1077;&#1088;&#1086;&#1095;&#1085;&#1072;&#1103;%20%20&#1090;&#1072;&#1073;&#1083;&#1080;&#1094;&#1072;%20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очная  таблица_I  часть"/>
      <sheetName val="Проверочная  таблица_II  часть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Нераспределенная  субсидия"/>
      <sheetName val="Нераспределенные  иные  МБТ"/>
    </sheetNames>
    <sheetDataSet>
      <sheetData sheetId="5">
        <row r="11">
          <cell r="AG11">
            <v>32284700</v>
          </cell>
          <cell r="AH11">
            <v>21422338.3</v>
          </cell>
          <cell r="AI11">
            <v>113500050</v>
          </cell>
          <cell r="AJ11">
            <v>187261</v>
          </cell>
        </row>
        <row r="12">
          <cell r="AG12">
            <v>124453719</v>
          </cell>
          <cell r="AH12">
            <v>260467771.21</v>
          </cell>
          <cell r="AI12">
            <v>357971450</v>
          </cell>
          <cell r="AJ12">
            <v>276199.9</v>
          </cell>
        </row>
        <row r="13">
          <cell r="AG13">
            <v>87203032</v>
          </cell>
          <cell r="AH13">
            <v>83472338.22999999</v>
          </cell>
          <cell r="AI13">
            <v>213937182</v>
          </cell>
          <cell r="AJ13">
            <v>296451.9</v>
          </cell>
        </row>
        <row r="14">
          <cell r="AG14">
            <v>42491863</v>
          </cell>
          <cell r="AH14">
            <v>28030755.58</v>
          </cell>
          <cell r="AI14">
            <v>230438625</v>
          </cell>
          <cell r="AJ14">
            <v>569186.2</v>
          </cell>
        </row>
        <row r="15">
          <cell r="AG15">
            <v>78394410</v>
          </cell>
          <cell r="AH15">
            <v>60144343.07000001</v>
          </cell>
          <cell r="AI15">
            <v>188715179</v>
          </cell>
          <cell r="AJ15">
            <v>317572</v>
          </cell>
        </row>
        <row r="16">
          <cell r="AG16">
            <v>68681900</v>
          </cell>
          <cell r="AH16">
            <v>46677567.34</v>
          </cell>
          <cell r="AI16">
            <v>143426000</v>
          </cell>
          <cell r="AJ16">
            <v>153829.8</v>
          </cell>
        </row>
        <row r="17">
          <cell r="AG17">
            <v>76191000</v>
          </cell>
          <cell r="AH17">
            <v>24273056.97</v>
          </cell>
          <cell r="AI17">
            <v>220009294</v>
          </cell>
          <cell r="AJ17">
            <v>290211</v>
          </cell>
        </row>
        <row r="18">
          <cell r="AG18">
            <v>50412880</v>
          </cell>
          <cell r="AH18">
            <v>43048838.09</v>
          </cell>
          <cell r="AI18">
            <v>196637699</v>
          </cell>
          <cell r="AJ18">
            <v>164702</v>
          </cell>
        </row>
        <row r="19">
          <cell r="AG19">
            <v>43344252.5</v>
          </cell>
          <cell r="AH19">
            <v>17179335.060000002</v>
          </cell>
          <cell r="AI19">
            <v>136559486</v>
          </cell>
          <cell r="AJ19">
            <v>176691.8</v>
          </cell>
        </row>
        <row r="20">
          <cell r="AG20">
            <v>16127164</v>
          </cell>
          <cell r="AH20">
            <v>27869688.299999997</v>
          </cell>
          <cell r="AI20">
            <v>119759751.9</v>
          </cell>
          <cell r="AJ20">
            <v>287805.7</v>
          </cell>
        </row>
        <row r="21">
          <cell r="AG21">
            <v>100600088.88</v>
          </cell>
          <cell r="AH21">
            <v>146426765.7</v>
          </cell>
          <cell r="AI21">
            <v>259248350</v>
          </cell>
          <cell r="AJ21">
            <v>302831.7</v>
          </cell>
        </row>
        <row r="22">
          <cell r="AG22">
            <v>57429900</v>
          </cell>
          <cell r="AH22">
            <v>17986494.14</v>
          </cell>
          <cell r="AI22">
            <v>148941250</v>
          </cell>
          <cell r="AJ22">
            <v>240480.8</v>
          </cell>
        </row>
        <row r="23">
          <cell r="AG23">
            <v>32414500</v>
          </cell>
          <cell r="AH23">
            <v>56891834.839999996</v>
          </cell>
          <cell r="AI23">
            <v>326647114.1</v>
          </cell>
          <cell r="AJ23">
            <v>362642.9</v>
          </cell>
        </row>
        <row r="24">
          <cell r="AG24">
            <v>67269700</v>
          </cell>
          <cell r="AH24">
            <v>22570137.84</v>
          </cell>
          <cell r="AI24">
            <v>136265859</v>
          </cell>
          <cell r="AJ24">
            <v>262052</v>
          </cell>
        </row>
        <row r="25">
          <cell r="AG25">
            <v>40066551</v>
          </cell>
          <cell r="AH25">
            <v>22496017.490000002</v>
          </cell>
          <cell r="AI25">
            <v>198744070</v>
          </cell>
          <cell r="AJ25">
            <v>417114.1</v>
          </cell>
        </row>
        <row r="26">
          <cell r="AG26">
            <v>109432823.02</v>
          </cell>
          <cell r="AH26">
            <v>32340264.370000005</v>
          </cell>
          <cell r="AI26">
            <v>265439860</v>
          </cell>
          <cell r="AJ26">
            <v>139541</v>
          </cell>
        </row>
        <row r="27">
          <cell r="AG27">
            <v>42951892</v>
          </cell>
          <cell r="AH27">
            <v>19561589.24</v>
          </cell>
          <cell r="AI27">
            <v>140578603</v>
          </cell>
          <cell r="AJ27">
            <v>285230.9</v>
          </cell>
        </row>
        <row r="28">
          <cell r="AG28">
            <v>58059661</v>
          </cell>
          <cell r="AH28">
            <v>50399926.9</v>
          </cell>
          <cell r="AI28">
            <v>200109031</v>
          </cell>
          <cell r="AJ28">
            <v>399546.5</v>
          </cell>
        </row>
        <row r="31">
          <cell r="AG31">
            <v>138560000</v>
          </cell>
          <cell r="AH31">
            <v>82192832.12</v>
          </cell>
          <cell r="AI31">
            <v>489158718</v>
          </cell>
          <cell r="AJ31">
            <v>500543.8</v>
          </cell>
        </row>
        <row r="32">
          <cell r="AG32">
            <v>257000000</v>
          </cell>
          <cell r="AH32">
            <v>1040155739.1200001</v>
          </cell>
          <cell r="AI32">
            <v>2539311520.23</v>
          </cell>
          <cell r="AJ32">
            <v>100626105</v>
          </cell>
        </row>
        <row r="36">
          <cell r="AF36">
            <v>10358632762.54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86" zoomScaleNormal="86" zoomScalePageLayoutView="0" workbookViewId="0" topLeftCell="A2">
      <pane xSplit="1" ySplit="5" topLeftCell="B2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A3" sqref="A3"/>
    </sheetView>
  </sheetViews>
  <sheetFormatPr defaultColWidth="9.125" defaultRowHeight="12.75"/>
  <cols>
    <col min="1" max="1" width="22.75390625" style="1" customWidth="1"/>
    <col min="2" max="2" width="16.50390625" style="1" customWidth="1"/>
    <col min="3" max="4" width="15.125" style="1" customWidth="1"/>
    <col min="5" max="5" width="15.50390625" style="1" customWidth="1"/>
    <col min="6" max="6" width="17.50390625" style="1" customWidth="1"/>
    <col min="7" max="16384" width="9.125" style="1" customWidth="1"/>
  </cols>
  <sheetData>
    <row r="1" spans="2:3" ht="12.75">
      <c r="B1" s="9"/>
      <c r="C1" s="9"/>
    </row>
    <row r="2" spans="1:6" ht="36" customHeight="1">
      <c r="A2" s="49" t="s">
        <v>31</v>
      </c>
      <c r="B2" s="49"/>
      <c r="C2" s="49"/>
      <c r="D2" s="49"/>
      <c r="E2" s="49"/>
      <c r="F2" s="49"/>
    </row>
    <row r="4" ht="13.5" thickBot="1">
      <c r="F4" s="1" t="s">
        <v>0</v>
      </c>
    </row>
    <row r="5" spans="1:7" ht="13.5" thickBot="1">
      <c r="A5" s="50" t="s">
        <v>30</v>
      </c>
      <c r="B5" s="44" t="s">
        <v>1</v>
      </c>
      <c r="C5" s="46" t="s">
        <v>2</v>
      </c>
      <c r="D5" s="47"/>
      <c r="E5" s="47"/>
      <c r="F5" s="48"/>
      <c r="G5" s="16"/>
    </row>
    <row r="6" spans="1:7" ht="39" thickBot="1">
      <c r="A6" s="51"/>
      <c r="B6" s="45"/>
      <c r="C6" s="32" t="s">
        <v>3</v>
      </c>
      <c r="D6" s="14" t="s">
        <v>5</v>
      </c>
      <c r="E6" s="37" t="s">
        <v>4</v>
      </c>
      <c r="F6" s="14" t="s">
        <v>28</v>
      </c>
      <c r="G6" s="11"/>
    </row>
    <row r="7" spans="1:7" ht="21" customHeight="1">
      <c r="A7" s="15" t="s">
        <v>6</v>
      </c>
      <c r="B7" s="25">
        <f aca="true" t="shared" si="0" ref="B7:B24">SUM(C7:F7)</f>
        <v>167394.3493</v>
      </c>
      <c r="C7" s="28">
        <f>'[1]Район  и  поселения'!AG11/1000</f>
        <v>32284.7</v>
      </c>
      <c r="D7" s="12">
        <f>'[1]Район  и  поселения'!AH11/1000</f>
        <v>21422.3383</v>
      </c>
      <c r="E7" s="38">
        <f>'[1]Район  и  поселения'!AI11/1000</f>
        <v>113500.05</v>
      </c>
      <c r="F7" s="12">
        <f>'[1]Район  и  поселения'!AJ11/1000</f>
        <v>187.261</v>
      </c>
      <c r="G7" s="16"/>
    </row>
    <row r="8" spans="1:7" ht="21" customHeight="1">
      <c r="A8" s="2" t="s">
        <v>7</v>
      </c>
      <c r="B8" s="26">
        <f t="shared" si="0"/>
        <v>743169.14011</v>
      </c>
      <c r="C8" s="29">
        <f>'[1]Район  и  поселения'!AG12/1000</f>
        <v>124453.719</v>
      </c>
      <c r="D8" s="8">
        <f>'[1]Район  и  поселения'!AH12/1000</f>
        <v>260467.77121</v>
      </c>
      <c r="E8" s="39">
        <f>'[1]Район  и  поселения'!AI12/1000</f>
        <v>357971.45</v>
      </c>
      <c r="F8" s="8">
        <f>'[1]Район  и  поселения'!AJ12/1000</f>
        <v>276.1999</v>
      </c>
      <c r="G8" s="16"/>
    </row>
    <row r="9" spans="1:7" ht="21" customHeight="1">
      <c r="A9" s="2" t="s">
        <v>8</v>
      </c>
      <c r="B9" s="26">
        <f t="shared" si="0"/>
        <v>384909.00413</v>
      </c>
      <c r="C9" s="29">
        <f>'[1]Район  и  поселения'!AG13/1000</f>
        <v>87203.032</v>
      </c>
      <c r="D9" s="8">
        <f>'[1]Район  и  поселения'!AH13/1000</f>
        <v>83472.33823</v>
      </c>
      <c r="E9" s="39">
        <f>'[1]Район  и  поселения'!AI13/1000</f>
        <v>213937.182</v>
      </c>
      <c r="F9" s="8">
        <f>'[1]Район  и  поселения'!AJ13/1000</f>
        <v>296.4519</v>
      </c>
      <c r="G9" s="16"/>
    </row>
    <row r="10" spans="1:7" ht="21" customHeight="1">
      <c r="A10" s="2" t="s">
        <v>9</v>
      </c>
      <c r="B10" s="26">
        <f t="shared" si="0"/>
        <v>301530.42978</v>
      </c>
      <c r="C10" s="29">
        <f>'[1]Район  и  поселения'!AG14/1000</f>
        <v>42491.863</v>
      </c>
      <c r="D10" s="8">
        <f>'[1]Район  и  поселения'!AH14/1000</f>
        <v>28030.755579999997</v>
      </c>
      <c r="E10" s="39">
        <f>'[1]Район  и  поселения'!AI14/1000</f>
        <v>230438.625</v>
      </c>
      <c r="F10" s="8">
        <f>'[1]Район  и  поселения'!AJ14/1000</f>
        <v>569.1862</v>
      </c>
      <c r="G10" s="16"/>
    </row>
    <row r="11" spans="1:7" ht="21" customHeight="1">
      <c r="A11" s="2" t="s">
        <v>10</v>
      </c>
      <c r="B11" s="26">
        <f t="shared" si="0"/>
        <v>327571.50406999997</v>
      </c>
      <c r="C11" s="29">
        <f>'[1]Район  и  поселения'!AG15/1000</f>
        <v>78394.41</v>
      </c>
      <c r="D11" s="8">
        <f>'[1]Район  и  поселения'!AH15/1000</f>
        <v>60144.34307000001</v>
      </c>
      <c r="E11" s="39">
        <f>'[1]Район  и  поселения'!AI15/1000</f>
        <v>188715.179</v>
      </c>
      <c r="F11" s="8">
        <f>'[1]Район  и  поселения'!AJ15/1000</f>
        <v>317.572</v>
      </c>
      <c r="G11" s="16"/>
    </row>
    <row r="12" spans="1:7" ht="21" customHeight="1">
      <c r="A12" s="2" t="s">
        <v>11</v>
      </c>
      <c r="B12" s="26">
        <f t="shared" si="0"/>
        <v>258939.29714</v>
      </c>
      <c r="C12" s="29">
        <f>'[1]Район  и  поселения'!AG16/1000</f>
        <v>68681.9</v>
      </c>
      <c r="D12" s="8">
        <f>'[1]Район  и  поселения'!AH16/1000</f>
        <v>46677.56734</v>
      </c>
      <c r="E12" s="39">
        <f>'[1]Район  и  поселения'!AI16/1000</f>
        <v>143426</v>
      </c>
      <c r="F12" s="8">
        <f>'[1]Район  и  поселения'!AJ16/1000</f>
        <v>153.82979999999998</v>
      </c>
      <c r="G12" s="16"/>
    </row>
    <row r="13" spans="1:7" ht="21" customHeight="1">
      <c r="A13" s="2" t="s">
        <v>12</v>
      </c>
      <c r="B13" s="26">
        <f t="shared" si="0"/>
        <v>320763.56197000004</v>
      </c>
      <c r="C13" s="29">
        <f>'[1]Район  и  поселения'!AG17/1000</f>
        <v>76191</v>
      </c>
      <c r="D13" s="8">
        <f>'[1]Район  и  поселения'!AH17/1000</f>
        <v>24273.056969999998</v>
      </c>
      <c r="E13" s="39">
        <f>'[1]Район  и  поселения'!AI17/1000</f>
        <v>220009.294</v>
      </c>
      <c r="F13" s="8">
        <f>'[1]Район  и  поселения'!AJ17/1000</f>
        <v>290.211</v>
      </c>
      <c r="G13" s="16"/>
    </row>
    <row r="14" spans="1:7" ht="21" customHeight="1">
      <c r="A14" s="2" t="s">
        <v>13</v>
      </c>
      <c r="B14" s="26">
        <f t="shared" si="0"/>
        <v>290264.11909</v>
      </c>
      <c r="C14" s="29">
        <f>'[1]Район  и  поселения'!AG18/1000</f>
        <v>50412.88</v>
      </c>
      <c r="D14" s="8">
        <f>'[1]Район  и  поселения'!AH18/1000</f>
        <v>43048.838090000005</v>
      </c>
      <c r="E14" s="39">
        <f>'[1]Район  и  поселения'!AI18/1000</f>
        <v>196637.699</v>
      </c>
      <c r="F14" s="8">
        <f>'[1]Район  и  поселения'!AJ18/1000</f>
        <v>164.702</v>
      </c>
      <c r="G14" s="16"/>
    </row>
    <row r="15" spans="1:7" ht="21" customHeight="1">
      <c r="A15" s="2" t="s">
        <v>14</v>
      </c>
      <c r="B15" s="26">
        <f t="shared" si="0"/>
        <v>197259.76536</v>
      </c>
      <c r="C15" s="29">
        <f>'[1]Район  и  поселения'!AG19/1000</f>
        <v>43344.2525</v>
      </c>
      <c r="D15" s="8">
        <f>'[1]Район  и  поселения'!AH19/1000</f>
        <v>17179.33506</v>
      </c>
      <c r="E15" s="39">
        <f>'[1]Район  и  поселения'!AI19/1000</f>
        <v>136559.486</v>
      </c>
      <c r="F15" s="8">
        <f>'[1]Район  и  поселения'!AJ19/1000</f>
        <v>176.6918</v>
      </c>
      <c r="G15" s="16"/>
    </row>
    <row r="16" spans="1:7" ht="21" customHeight="1">
      <c r="A16" s="2" t="s">
        <v>15</v>
      </c>
      <c r="B16" s="26">
        <f t="shared" si="0"/>
        <v>164044.4099</v>
      </c>
      <c r="C16" s="29">
        <f>'[1]Район  и  поселения'!AG20/1000</f>
        <v>16127.164</v>
      </c>
      <c r="D16" s="8">
        <f>'[1]Район  и  поселения'!AH20/1000</f>
        <v>27869.688299999998</v>
      </c>
      <c r="E16" s="39">
        <f>'[1]Район  и  поселения'!AI20/1000</f>
        <v>119759.7519</v>
      </c>
      <c r="F16" s="8">
        <f>'[1]Район  и  поселения'!AJ20/1000</f>
        <v>287.8057</v>
      </c>
      <c r="G16" s="16"/>
    </row>
    <row r="17" spans="1:7" ht="21" customHeight="1">
      <c r="A17" s="2" t="s">
        <v>16</v>
      </c>
      <c r="B17" s="26">
        <f t="shared" si="0"/>
        <v>506578.03628</v>
      </c>
      <c r="C17" s="29">
        <f>'[1]Район  и  поселения'!AG21/1000</f>
        <v>100600.08888</v>
      </c>
      <c r="D17" s="8">
        <f>'[1]Район  и  поселения'!AH21/1000</f>
        <v>146426.7657</v>
      </c>
      <c r="E17" s="39">
        <f>'[1]Район  и  поселения'!AI21/1000</f>
        <v>259248.35</v>
      </c>
      <c r="F17" s="8">
        <f>'[1]Район  и  поселения'!AJ21/1000</f>
        <v>302.8317</v>
      </c>
      <c r="G17" s="16"/>
    </row>
    <row r="18" spans="1:7" ht="21" customHeight="1">
      <c r="A18" s="2" t="s">
        <v>17</v>
      </c>
      <c r="B18" s="26">
        <f t="shared" si="0"/>
        <v>224598.12493999998</v>
      </c>
      <c r="C18" s="29">
        <f>'[1]Район  и  поселения'!AG22/1000</f>
        <v>57429.9</v>
      </c>
      <c r="D18" s="8">
        <f>'[1]Район  и  поселения'!AH22/1000</f>
        <v>17986.49414</v>
      </c>
      <c r="E18" s="39">
        <f>'[1]Район  и  поселения'!AI22/1000</f>
        <v>148941.25</v>
      </c>
      <c r="F18" s="8">
        <f>'[1]Район  и  поселения'!AJ22/1000</f>
        <v>240.4808</v>
      </c>
      <c r="G18" s="16"/>
    </row>
    <row r="19" spans="1:7" ht="21" customHeight="1">
      <c r="A19" s="2" t="s">
        <v>18</v>
      </c>
      <c r="B19" s="26">
        <f t="shared" si="0"/>
        <v>416316.09184</v>
      </c>
      <c r="C19" s="29">
        <f>'[1]Район  и  поселения'!AG23/1000</f>
        <v>32414.5</v>
      </c>
      <c r="D19" s="8">
        <f>'[1]Район  и  поселения'!AH23/1000</f>
        <v>56891.834839999996</v>
      </c>
      <c r="E19" s="39">
        <f>'[1]Район  и  поселения'!AI23/1000</f>
        <v>326647.1141</v>
      </c>
      <c r="F19" s="8">
        <f>'[1]Район  и  поселения'!AJ23/1000</f>
        <v>362.6429</v>
      </c>
      <c r="G19" s="16"/>
    </row>
    <row r="20" spans="1:7" ht="21" customHeight="1">
      <c r="A20" s="2" t="s">
        <v>19</v>
      </c>
      <c r="B20" s="26">
        <f t="shared" si="0"/>
        <v>226367.74884</v>
      </c>
      <c r="C20" s="29">
        <f>'[1]Район  и  поселения'!AG24/1000</f>
        <v>67269.7</v>
      </c>
      <c r="D20" s="8">
        <f>'[1]Район  и  поселения'!AH24/1000</f>
        <v>22570.13784</v>
      </c>
      <c r="E20" s="39">
        <f>'[1]Район  и  поселения'!AI24/1000</f>
        <v>136265.859</v>
      </c>
      <c r="F20" s="8">
        <f>'[1]Район  и  поселения'!AJ24/1000</f>
        <v>262.052</v>
      </c>
      <c r="G20" s="16"/>
    </row>
    <row r="21" spans="1:7" ht="21" customHeight="1">
      <c r="A21" s="2" t="s">
        <v>20</v>
      </c>
      <c r="B21" s="26">
        <f t="shared" si="0"/>
        <v>261723.75259000002</v>
      </c>
      <c r="C21" s="29">
        <f>'[1]Район  и  поселения'!AG25/1000</f>
        <v>40066.551</v>
      </c>
      <c r="D21" s="8">
        <f>'[1]Район  и  поселения'!AH25/1000</f>
        <v>22496.017490000002</v>
      </c>
      <c r="E21" s="39">
        <f>'[1]Район  и  поселения'!AI25/1000</f>
        <v>198744.07</v>
      </c>
      <c r="F21" s="8">
        <f>'[1]Район  и  поселения'!AJ25/1000</f>
        <v>417.11409999999995</v>
      </c>
      <c r="G21" s="16"/>
    </row>
    <row r="22" spans="1:7" ht="21" customHeight="1">
      <c r="A22" s="2" t="s">
        <v>21</v>
      </c>
      <c r="B22" s="26">
        <f t="shared" si="0"/>
        <v>407352.48839</v>
      </c>
      <c r="C22" s="29">
        <f>'[1]Район  и  поселения'!AG26/1000</f>
        <v>109432.82302</v>
      </c>
      <c r="D22" s="8">
        <f>'[1]Район  и  поселения'!AH26/1000</f>
        <v>32340.264370000004</v>
      </c>
      <c r="E22" s="39">
        <f>'[1]Район  и  поселения'!AI26/1000</f>
        <v>265439.86</v>
      </c>
      <c r="F22" s="8">
        <f>'[1]Район  и  поселения'!AJ26/1000</f>
        <v>139.541</v>
      </c>
      <c r="G22" s="16"/>
    </row>
    <row r="23" spans="1:7" ht="21" customHeight="1">
      <c r="A23" s="2" t="s">
        <v>22</v>
      </c>
      <c r="B23" s="26">
        <f t="shared" si="0"/>
        <v>203377.31514</v>
      </c>
      <c r="C23" s="29">
        <f>'[1]Район  и  поселения'!AG27/1000</f>
        <v>42951.892</v>
      </c>
      <c r="D23" s="8">
        <f>'[1]Район  и  поселения'!AH27/1000</f>
        <v>19561.589239999998</v>
      </c>
      <c r="E23" s="39">
        <f>'[1]Район  и  поселения'!AI27/1000</f>
        <v>140578.603</v>
      </c>
      <c r="F23" s="8">
        <f>'[1]Район  и  поселения'!AJ27/1000</f>
        <v>285.2309</v>
      </c>
      <c r="G23" s="16"/>
    </row>
    <row r="24" spans="1:7" ht="21" customHeight="1" thickBot="1">
      <c r="A24" s="3" t="s">
        <v>23</v>
      </c>
      <c r="B24" s="27">
        <f t="shared" si="0"/>
        <v>308968.1654</v>
      </c>
      <c r="C24" s="30">
        <f>'[1]Район  и  поселения'!AG28/1000</f>
        <v>58059.661</v>
      </c>
      <c r="D24" s="31">
        <f>'[1]Район  и  поселения'!AH28/1000</f>
        <v>50399.9269</v>
      </c>
      <c r="E24" s="40">
        <f>'[1]Район  и  поселения'!AI28/1000</f>
        <v>200109.031</v>
      </c>
      <c r="F24" s="31">
        <f>'[1]Район  и  поселения'!AJ28/1000</f>
        <v>399.5465</v>
      </c>
      <c r="G24" s="16"/>
    </row>
    <row r="25" spans="1:7" ht="21" customHeight="1" thickBot="1">
      <c r="A25" s="4" t="s">
        <v>24</v>
      </c>
      <c r="B25" s="20">
        <f>SUM(B7:B24)</f>
        <v>5711127.304269999</v>
      </c>
      <c r="C25" s="34">
        <f>SUM(C7:C24)</f>
        <v>1127810.0364000003</v>
      </c>
      <c r="D25" s="33">
        <f>SUM(D7:D24)</f>
        <v>981259.0626699999</v>
      </c>
      <c r="E25" s="35">
        <f>SUM(E7:E24)</f>
        <v>3596928.854</v>
      </c>
      <c r="F25" s="33">
        <f>SUM(F7:F24)</f>
        <v>5129.351200000001</v>
      </c>
      <c r="G25" s="16"/>
    </row>
    <row r="26" spans="1:7" ht="21" customHeight="1">
      <c r="A26" s="5"/>
      <c r="B26" s="21"/>
      <c r="C26" s="23"/>
      <c r="D26" s="6"/>
      <c r="E26" s="23"/>
      <c r="F26" s="6"/>
      <c r="G26" s="16"/>
    </row>
    <row r="27" spans="1:7" ht="21" customHeight="1">
      <c r="A27" s="7" t="s">
        <v>25</v>
      </c>
      <c r="B27" s="18">
        <f>SUM(C27:F27)</f>
        <v>710412.09392</v>
      </c>
      <c r="C27" s="29">
        <f>'[1]Район  и  поселения'!AG31/1000</f>
        <v>138560</v>
      </c>
      <c r="D27" s="8">
        <f>'[1]Район  и  поселения'!AH31/1000</f>
        <v>82192.83212</v>
      </c>
      <c r="E27" s="39">
        <f>'[1]Район  и  поселения'!AI31/1000</f>
        <v>489158.718</v>
      </c>
      <c r="F27" s="8">
        <f>'[1]Район  и  поселения'!AJ31/1000</f>
        <v>500.5438</v>
      </c>
      <c r="G27" s="16"/>
    </row>
    <row r="28" spans="1:7" ht="21" customHeight="1" thickBot="1">
      <c r="A28" s="3" t="s">
        <v>26</v>
      </c>
      <c r="B28" s="19">
        <f>SUM(C28:F28)</f>
        <v>3937093.36435</v>
      </c>
      <c r="C28" s="29">
        <f>'[1]Район  и  поселения'!AG32/1000</f>
        <v>257000</v>
      </c>
      <c r="D28" s="8">
        <f>'[1]Район  и  поселения'!AH32/1000</f>
        <v>1040155.7391200002</v>
      </c>
      <c r="E28" s="39">
        <f>'[1]Район  и  поселения'!AI32/1000</f>
        <v>2539311.52023</v>
      </c>
      <c r="F28" s="8">
        <f>'[1]Район  и  поселения'!AJ32/1000</f>
        <v>100626.105</v>
      </c>
      <c r="G28" s="16"/>
    </row>
    <row r="29" spans="1:7" ht="21" customHeight="1" thickBot="1">
      <c r="A29" s="10" t="s">
        <v>27</v>
      </c>
      <c r="B29" s="20">
        <f>SUM(B27:B28)</f>
        <v>4647505.45827</v>
      </c>
      <c r="C29" s="36">
        <f>SUM(C27:C28)</f>
        <v>395560</v>
      </c>
      <c r="D29" s="20">
        <f>SUM(D27:D28)</f>
        <v>1122348.5712400002</v>
      </c>
      <c r="E29" s="41">
        <f>SUM(E27:E28)</f>
        <v>3028470.23823</v>
      </c>
      <c r="F29" s="20">
        <f>SUM(F27:F28)</f>
        <v>101126.6488</v>
      </c>
      <c r="G29" s="16"/>
    </row>
    <row r="30" spans="1:7" ht="21" customHeight="1">
      <c r="A30" s="10"/>
      <c r="B30" s="22"/>
      <c r="C30" s="13"/>
      <c r="D30" s="24"/>
      <c r="E30" s="13"/>
      <c r="F30" s="24"/>
      <c r="G30" s="16"/>
    </row>
    <row r="31" spans="1:7" ht="21" customHeight="1" thickBot="1">
      <c r="A31" s="17"/>
      <c r="B31" s="22"/>
      <c r="C31" s="13"/>
      <c r="D31" s="24"/>
      <c r="E31" s="13"/>
      <c r="F31" s="24"/>
      <c r="G31" s="16"/>
    </row>
    <row r="32" spans="1:7" ht="21" customHeight="1" thickBot="1">
      <c r="A32" s="43" t="s">
        <v>29</v>
      </c>
      <c r="B32" s="20">
        <f>B25+B29</f>
        <v>10358632.76254</v>
      </c>
      <c r="C32" s="36">
        <f>C25+C29</f>
        <v>1523370.0364000003</v>
      </c>
      <c r="D32" s="20">
        <f>D25+D29</f>
        <v>2103607.6339100003</v>
      </c>
      <c r="E32" s="41">
        <f>E25+E29</f>
        <v>6625399.09223</v>
      </c>
      <c r="F32" s="20">
        <f>F25+F29</f>
        <v>106256</v>
      </c>
      <c r="G32" s="16"/>
    </row>
    <row r="33" ht="12.75" hidden="1"/>
    <row r="34" ht="12.75">
      <c r="B34" s="42">
        <f>B32-'[1]Район  и  поселения'!$AF$36/1000</f>
        <v>0</v>
      </c>
    </row>
  </sheetData>
  <sheetProtection/>
  <mergeCells count="4">
    <mergeCell ref="B5:B6"/>
    <mergeCell ref="C5:F5"/>
    <mergeCell ref="A2:F2"/>
    <mergeCell ref="A5:A6"/>
  </mergeCells>
  <printOptions/>
  <pageMargins left="0.75" right="0.75" top="1" bottom="1" header="0.5" footer="0.5"/>
  <pageSetup fitToHeight="1" fitToWidth="1" horizontalDpi="600" verticalDpi="600" orientation="portrait" paperSize="9" scale="86" r:id="rId1"/>
  <headerFooter alignWithMargins="0">
    <oddFooter>&amp;R&amp;Z&amp;F&amp;A</oddFooter>
  </headerFooter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belanin</cp:lastModifiedBy>
  <cp:lastPrinted>2016-10-04T05:47:57Z</cp:lastPrinted>
  <dcterms:created xsi:type="dcterms:W3CDTF">2007-12-05T11:50:40Z</dcterms:created>
  <dcterms:modified xsi:type="dcterms:W3CDTF">2016-10-04T05:47:59Z</dcterms:modified>
  <cp:category/>
  <cp:version/>
  <cp:contentType/>
  <cp:contentStatus/>
</cp:coreProperties>
</file>