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РЕЙТИНГИ открытости\2024\1 кв\"/>
    </mc:Choice>
  </mc:AlternateContent>
  <bookViews>
    <workbookView xWindow="0" yWindow="0" windowWidth="14325" windowHeight="10785"/>
  </bookViews>
  <sheets>
    <sheet name="без учета счетов бюджета" sheetId="2" r:id="rId1"/>
  </sheets>
  <definedNames>
    <definedName name="_xlnm.Print_Titles" localSheetId="0">'без учета счетов бюджета'!$4:$4</definedName>
  </definedNames>
  <calcPr calcId="162913"/>
</workbook>
</file>

<file path=xl/calcChain.xml><?xml version="1.0" encoding="utf-8"?>
<calcChain xmlns="http://schemas.openxmlformats.org/spreadsheetml/2006/main">
  <c r="B29" i="2" l="1"/>
  <c r="G6" i="2" l="1"/>
  <c r="G7" i="2"/>
  <c r="G8" i="2"/>
  <c r="G9" i="2"/>
  <c r="G10" i="2"/>
  <c r="H10" i="2" s="1"/>
  <c r="G11" i="2"/>
  <c r="H11" i="2" s="1"/>
  <c r="G12" i="2"/>
  <c r="H12" i="2" s="1"/>
  <c r="G13" i="2"/>
  <c r="G14" i="2"/>
  <c r="G15" i="2"/>
  <c r="G16" i="2"/>
  <c r="G17" i="2"/>
  <c r="G18" i="2"/>
  <c r="G19" i="2"/>
  <c r="G20" i="2"/>
  <c r="G21" i="2"/>
  <c r="G22" i="2"/>
  <c r="G23" i="2"/>
  <c r="G24" i="2"/>
  <c r="H24" i="2" s="1"/>
  <c r="G25" i="2"/>
  <c r="G26" i="2"/>
  <c r="G27" i="2"/>
  <c r="G28" i="2"/>
  <c r="G5" i="2"/>
  <c r="E6" i="2"/>
  <c r="H6" i="2" s="1"/>
  <c r="E7" i="2"/>
  <c r="H7" i="2" s="1"/>
  <c r="E8" i="2"/>
  <c r="H8" i="2" s="1"/>
  <c r="E9" i="2"/>
  <c r="H9" i="2" s="1"/>
  <c r="E10" i="2"/>
  <c r="E11" i="2"/>
  <c r="E12" i="2"/>
  <c r="E13" i="2"/>
  <c r="E14" i="2"/>
  <c r="E15" i="2"/>
  <c r="E16" i="2"/>
  <c r="E17" i="2"/>
  <c r="H17" i="2" s="1"/>
  <c r="E18" i="2"/>
  <c r="E19" i="2"/>
  <c r="E20" i="2"/>
  <c r="E21" i="2"/>
  <c r="E22" i="2"/>
  <c r="E23" i="2"/>
  <c r="E24" i="2"/>
  <c r="E25" i="2"/>
  <c r="E26" i="2"/>
  <c r="E27" i="2"/>
  <c r="E28" i="2"/>
  <c r="E5" i="2"/>
  <c r="H5" i="2" s="1"/>
  <c r="C6" i="2"/>
  <c r="I6" i="2" s="1"/>
  <c r="C7" i="2"/>
  <c r="I7" i="2" s="1"/>
  <c r="C8" i="2"/>
  <c r="C9" i="2"/>
  <c r="C10" i="2"/>
  <c r="C11" i="2"/>
  <c r="C12" i="2"/>
  <c r="I12" i="2" s="1"/>
  <c r="C13" i="2"/>
  <c r="C14" i="2"/>
  <c r="C15" i="2"/>
  <c r="C16" i="2"/>
  <c r="C17" i="2"/>
  <c r="I17" i="2" s="1"/>
  <c r="C18" i="2"/>
  <c r="I18" i="2" s="1"/>
  <c r="C19" i="2"/>
  <c r="C20" i="2"/>
  <c r="C21" i="2"/>
  <c r="C22" i="2"/>
  <c r="C23" i="2"/>
  <c r="C24" i="2"/>
  <c r="C25" i="2"/>
  <c r="C26" i="2"/>
  <c r="C27" i="2"/>
  <c r="C28" i="2"/>
  <c r="C29" i="2"/>
  <c r="C5" i="2"/>
  <c r="H20" i="2" l="1"/>
  <c r="I8" i="2"/>
  <c r="H19" i="2"/>
  <c r="H18" i="2"/>
  <c r="H16" i="2"/>
  <c r="H27" i="2"/>
  <c r="H15" i="2"/>
  <c r="I20" i="2"/>
  <c r="H26" i="2"/>
  <c r="I19" i="2"/>
  <c r="H25" i="2"/>
  <c r="H13" i="2"/>
  <c r="I13" i="2"/>
  <c r="I28" i="2"/>
  <c r="I23" i="2"/>
  <c r="I22" i="2"/>
  <c r="I21" i="2"/>
  <c r="I10" i="2"/>
  <c r="I24" i="2"/>
  <c r="I9" i="2"/>
  <c r="I5" i="2"/>
  <c r="H22" i="2"/>
  <c r="H21" i="2"/>
  <c r="I16" i="2"/>
  <c r="I15" i="2"/>
  <c r="H28" i="2"/>
  <c r="I11" i="2"/>
  <c r="F29" i="2" l="1"/>
  <c r="G29" i="2" s="1"/>
  <c r="I29" i="2" l="1"/>
  <c r="D29" i="2"/>
  <c r="E29" i="2" s="1"/>
  <c r="H29" i="2" s="1"/>
</calcChain>
</file>

<file path=xl/sharedStrings.xml><?xml version="1.0" encoding="utf-8"?>
<sst xmlns="http://schemas.openxmlformats.org/spreadsheetml/2006/main" count="41" uniqueCount="36">
  <si>
    <t>Наименование показателя</t>
  </si>
  <si>
    <t xml:space="preserve">    Государственная программа Липецкой области "Социальная поддержка граждан, реализация семейно-демографической политики Липецкой области"</t>
  </si>
  <si>
    <t xml:space="preserve">    Государственная программа Липецкой области "Развитие рынка труда и содействие занятости населения в Липецкой области"</t>
  </si>
  <si>
    <t xml:space="preserve">    Государственная программа Липецкой области "Развитие здравоохранения Липецкой области"</t>
  </si>
  <si>
    <t xml:space="preserve">    Государственная программа Липецкой области "Развитие физической культуры и спорта Липецкой области"</t>
  </si>
  <si>
    <t xml:space="preserve">    Государственная программа Липецкой области "Развитие образования Липецкой области"</t>
  </si>
  <si>
    <t xml:space="preserve">    Государственная программа Липецкой области "Развитие культуры и туризма в Липецкой области"</t>
  </si>
  <si>
    <t xml:space="preserve">    Государственная программа Липецкой области "Обеспечение населения Липецкой области качественным жильем, социальной инфраструктурой и услугами ЖКХ"</t>
  </si>
  <si>
    <t xml:space="preserve">    Государственная программа Липецкой области "Обеспечение общественной безопасности, профилактика терроризма и экстремизма в Липецкой области"</t>
  </si>
  <si>
    <t xml:space="preserve">    Государственная программа Липецкой области "Реализация внутренней политики Липецкой области"</t>
  </si>
  <si>
    <t xml:space="preserve">    Государственная программа Липецкой области "Модернизация и инновационное развитие экономики Липецкой области"</t>
  </si>
  <si>
    <t xml:space="preserve">    Государственная программа Липецкой области "Энергоэффективность и развитие энергетики в Липецкой области"</t>
  </si>
  <si>
    <t xml:space="preserve">    Государственная программа Липецкой области "Развитие сельского хозяйства и регулирование рынков сельскохозяйственной продукции, сырья и продовольствия Липецкой области"</t>
  </si>
  <si>
    <t xml:space="preserve">    Государственная программа Липецкой области "Развитие транспортной системы Липецкой области"</t>
  </si>
  <si>
    <t xml:space="preserve">    Государственная программа Липецкой области "Обеспечение инвестиционной привлекательности Липецкой области"</t>
  </si>
  <si>
    <t xml:space="preserve">    Государственная программа Липецкой области "Охрана окружающей среды, воспроизводство и рациональное использование природных ресурсов Липецкой области"</t>
  </si>
  <si>
    <t xml:space="preserve">    Государственная программа Липецкой области "Развитие лесного хозяйства в Липецкой области"</t>
  </si>
  <si>
    <t xml:space="preserve">    Государственная программа Липецкой области "Эффективное государственное управление и развитие муниципальной службы в Липецкой области"</t>
  </si>
  <si>
    <t xml:space="preserve">    Государственная программа Липецкой области "Управление государственными финансами и государственным долгом Липецкой области"</t>
  </si>
  <si>
    <t xml:space="preserve">    Государственная программа Липецкой области "Формирование современной городской среды в Липецкой области"</t>
  </si>
  <si>
    <t xml:space="preserve">    Государственная программа Липецкой области "Комплексное развитие сельских территорий Липецкой области"</t>
  </si>
  <si>
    <t xml:space="preserve">    Непрограммные расходы областного бюджета</t>
  </si>
  <si>
    <t>-</t>
  </si>
  <si>
    <t xml:space="preserve">    Государственная программа Липецкой области "Профилактика терроризма и экстримизма в  Липецкой области"</t>
  </si>
  <si>
    <t xml:space="preserve">    Государственная программа Липецкой области "Развитие малого и среднего предприниматества в Липецкой области"</t>
  </si>
  <si>
    <t xml:space="preserve">    Государственная программа Липецкой области "Обеспечение населения Липецкой области качественными коммунальными услугами и формирование современной городской среды"</t>
  </si>
  <si>
    <t>Процент исполнения плана</t>
  </si>
  <si>
    <t>Исполнено на 1 апреля 2023 года в рублях</t>
  </si>
  <si>
    <t>Исполнено на 1 апреля 2023 года в тыс.руб.</t>
  </si>
  <si>
    <t>Утвержденные бюджетные назначения на 2024 год, в рублях</t>
  </si>
  <si>
    <t>Утвержденные бюджетные назначения на 2024 год, в тыс.руб.</t>
  </si>
  <si>
    <t>Исполнено на 1 апреля 2024 года в рублях</t>
  </si>
  <si>
    <t>Исполнено на 1 апреля 2024 года в тыс.руб.</t>
  </si>
  <si>
    <t>Динамика исполнения 2024г к 2023г в процентах</t>
  </si>
  <si>
    <t xml:space="preserve"> Сведения об исполнении бюджета по государственным программам и непрограммным направлениям   на 1 апреля 2024 года в сравнении с планом и в сравнении с соответствующим периодом прошлого года </t>
  </si>
  <si>
    <t xml:space="preserve">ВСЕГО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</si>
</sst>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8">
    <xf numFmtId="0" fontId="0" fillId="0" borderId="0"/>
    <xf numFmtId="0" fontId="6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6" fillId="0" borderId="1"/>
    <xf numFmtId="0" fontId="6" fillId="0" borderId="1">
      <alignment horizontal="right"/>
    </xf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2">
      <alignment horizontal="center" vertical="center" wrapText="1"/>
    </xf>
    <xf numFmtId="0" fontId="2" fillId="0" borderId="1">
      <alignment horizontal="center"/>
    </xf>
  </cellStyleXfs>
  <cellXfs count="35">
    <xf numFmtId="0" fontId="0" fillId="0" borderId="0" xfId="0"/>
    <xf numFmtId="0" fontId="0" fillId="0" borderId="0" xfId="0" applyProtection="1">
      <protection locked="0"/>
    </xf>
    <xf numFmtId="0" fontId="1" fillId="0" borderId="1" xfId="3" applyNumberFormat="1" applyProtection="1"/>
    <xf numFmtId="4" fontId="1" fillId="0" borderId="1" xfId="3" applyNumberFormat="1" applyProtection="1"/>
    <xf numFmtId="0" fontId="1" fillId="0" borderId="1" xfId="15" applyNumberFormat="1" applyProtection="1">
      <alignment horizontal="left" wrapText="1"/>
    </xf>
    <xf numFmtId="0" fontId="6" fillId="0" borderId="0" xfId="1">
      <alignment horizontal="right"/>
    </xf>
    <xf numFmtId="0" fontId="2" fillId="0" borderId="1" xfId="5">
      <alignment horizontal="center"/>
    </xf>
    <xf numFmtId="0" fontId="6" fillId="0" borderId="0" xfId="1" applyNumberFormat="1" applyProtection="1">
      <alignment horizontal="right"/>
    </xf>
    <xf numFmtId="0" fontId="6" fillId="0" borderId="0" xfId="1">
      <alignment horizontal="right"/>
    </xf>
    <xf numFmtId="0" fontId="2" fillId="0" borderId="1" xfId="5" applyNumberFormat="1" applyProtection="1">
      <alignment horizontal="center"/>
    </xf>
    <xf numFmtId="0" fontId="2" fillId="0" borderId="1" xfId="5">
      <alignment horizontal="center"/>
    </xf>
    <xf numFmtId="0" fontId="7" fillId="0" borderId="3" xfId="56" applyNumberFormat="1" applyFont="1" applyFill="1" applyBorder="1" applyProtection="1">
      <alignment horizontal="center" vertical="center" wrapText="1"/>
    </xf>
    <xf numFmtId="0" fontId="7" fillId="0" borderId="3" xfId="56" applyNumberFormat="1" applyFont="1" applyFill="1" applyBorder="1" applyAlignment="1" applyProtection="1">
      <alignment horizontal="center" vertical="center" wrapText="1"/>
    </xf>
    <xf numFmtId="0" fontId="7" fillId="0" borderId="3" xfId="7" applyFont="1" applyFill="1" applyBorder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7" fillId="0" borderId="3" xfId="10" applyNumberFormat="1" applyFont="1" applyFill="1" applyBorder="1" applyAlignment="1" applyProtection="1">
      <alignment horizontal="right" vertical="center" shrinkToFit="1"/>
    </xf>
    <xf numFmtId="4" fontId="11" fillId="0" borderId="3" xfId="0" applyNumberFormat="1" applyFont="1" applyFill="1" applyBorder="1" applyAlignment="1" applyProtection="1">
      <alignment vertical="center"/>
      <protection locked="0"/>
    </xf>
    <xf numFmtId="164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protection locked="0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7" fillId="0" borderId="3" xfId="8" applyNumberFormat="1" applyFont="1" applyFill="1" applyBorder="1" applyAlignment="1" applyProtection="1">
      <alignment horizontal="left" vertical="center" wrapText="1" indent="1"/>
    </xf>
    <xf numFmtId="0" fontId="10" fillId="0" borderId="3" xfId="12" applyNumberFormat="1" applyFont="1" applyFill="1" applyBorder="1" applyAlignment="1" applyProtection="1">
      <alignment horizontal="left" vertical="center" indent="1"/>
    </xf>
    <xf numFmtId="4" fontId="10" fillId="0" borderId="3" xfId="13" applyNumberFormat="1" applyFont="1" applyFill="1" applyBorder="1" applyAlignment="1" applyProtection="1">
      <alignment horizontal="right" vertical="center" shrinkToFit="1"/>
    </xf>
    <xf numFmtId="4" fontId="13" fillId="0" borderId="3" xfId="0" applyNumberFormat="1" applyFont="1" applyFill="1" applyBorder="1" applyAlignment="1" applyProtection="1">
      <alignment vertical="center"/>
      <protection locked="0"/>
    </xf>
    <xf numFmtId="164" fontId="13" fillId="0" borderId="3" xfId="0" applyNumberFormat="1" applyFont="1" applyFill="1" applyBorder="1" applyAlignment="1" applyProtection="1">
      <alignment horizontal="center" vertical="center"/>
      <protection locked="0"/>
    </xf>
    <xf numFmtId="164" fontId="7" fillId="0" borderId="3" xfId="10" applyNumberFormat="1" applyFont="1" applyFill="1" applyBorder="1" applyAlignment="1" applyProtection="1">
      <alignment horizontal="center" vertical="center" shrinkToFit="1"/>
    </xf>
    <xf numFmtId="4" fontId="7" fillId="0" borderId="3" xfId="10" applyNumberFormat="1" applyFont="1" applyFill="1" applyBorder="1" applyAlignment="1" applyProtection="1">
      <alignment horizontal="center" vertical="center" shrinkToFit="1"/>
    </xf>
    <xf numFmtId="4" fontId="11" fillId="0" borderId="3" xfId="0" applyNumberFormat="1" applyFont="1" applyFill="1" applyBorder="1" applyAlignment="1" applyProtection="1">
      <alignment horizontal="center" vertical="center"/>
      <protection locked="0"/>
    </xf>
    <xf numFmtId="164" fontId="10" fillId="0" borderId="3" xfId="10" applyNumberFormat="1" applyFont="1" applyFill="1" applyBorder="1" applyAlignment="1" applyProtection="1">
      <alignment horizontal="center" vertical="center" shrinkToFit="1"/>
    </xf>
    <xf numFmtId="4" fontId="13" fillId="0" borderId="3" xfId="0" applyNumberFormat="1" applyFont="1" applyFill="1" applyBorder="1" applyAlignment="1" applyProtection="1">
      <alignment horizontal="center" vertical="center"/>
      <protection locked="0"/>
    </xf>
    <xf numFmtId="164" fontId="10" fillId="0" borderId="4" xfId="10" applyNumberFormat="1" applyFont="1" applyFill="1" applyBorder="1" applyAlignment="1" applyProtection="1">
      <alignment horizontal="center" vertical="center" shrinkToFit="1"/>
    </xf>
    <xf numFmtId="4" fontId="9" fillId="0" borderId="3" xfId="10" applyNumberFormat="1" applyFont="1" applyFill="1" applyBorder="1" applyAlignment="1" applyProtection="1">
      <alignment horizontal="center" vertical="center" shrinkToFit="1"/>
    </xf>
    <xf numFmtId="4" fontId="9" fillId="0" borderId="1" xfId="3" applyNumberFormat="1" applyFont="1" applyProtection="1"/>
    <xf numFmtId="0" fontId="9" fillId="0" borderId="1" xfId="15" applyNumberFormat="1" applyFont="1" applyProtection="1">
      <alignment horizontal="left" wrapText="1"/>
    </xf>
    <xf numFmtId="0" fontId="8" fillId="0" borderId="0" xfId="0" applyFont="1" applyProtection="1">
      <protection locked="0"/>
    </xf>
  </cellXfs>
  <cellStyles count="58">
    <cellStyle name="br" xfId="18"/>
    <cellStyle name="br 2" xfId="31"/>
    <cellStyle name="col" xfId="17"/>
    <cellStyle name="col 2" xfId="30"/>
    <cellStyle name="dtrow" xfId="1"/>
    <cellStyle name="dtrow 2" xfId="27"/>
    <cellStyle name="style0" xfId="19"/>
    <cellStyle name="td" xfId="20"/>
    <cellStyle name="tr" xfId="16"/>
    <cellStyle name="tr 2" xfId="29"/>
    <cellStyle name="xl21" xfId="21"/>
    <cellStyle name="xl22" xfId="7"/>
    <cellStyle name="xl23" xfId="22"/>
    <cellStyle name="xl24" xfId="3"/>
    <cellStyle name="xl25" xfId="9"/>
    <cellStyle name="xl26" xfId="12"/>
    <cellStyle name="xl27" xfId="23"/>
    <cellStyle name="xl28" xfId="13"/>
    <cellStyle name="xl29" xfId="2"/>
    <cellStyle name="xl30" xfId="15"/>
    <cellStyle name="xl31" xfId="24"/>
    <cellStyle name="xl32" xfId="14"/>
    <cellStyle name="xl33" xfId="4"/>
    <cellStyle name="xl34" xfId="5"/>
    <cellStyle name="xl35" xfId="6"/>
    <cellStyle name="xl36" xfId="25"/>
    <cellStyle name="xl37" xfId="8"/>
    <cellStyle name="xl38" xfId="10"/>
    <cellStyle name="xl39" xfId="11"/>
    <cellStyle name="xl53" xfId="56"/>
    <cellStyle name="xl58" xfId="57"/>
    <cellStyle name="Обычный" xfId="0" builtinId="0"/>
    <cellStyle name="Обычный 10" xfId="44"/>
    <cellStyle name="Обычный 11" xfId="35"/>
    <cellStyle name="Обычный 12" xfId="39"/>
    <cellStyle name="Обычный 13" xfId="43"/>
    <cellStyle name="Обычный 14" xfId="38"/>
    <cellStyle name="Обычный 15" xfId="42"/>
    <cellStyle name="Обычный 16" xfId="40"/>
    <cellStyle name="Обычный 17" xfId="45"/>
    <cellStyle name="Обычный 18" xfId="46"/>
    <cellStyle name="Обычный 19" xfId="47"/>
    <cellStyle name="Обычный 2" xfId="26"/>
    <cellStyle name="Обычный 20" xfId="48"/>
    <cellStyle name="Обычный 21" xfId="49"/>
    <cellStyle name="Обычный 22" xfId="50"/>
    <cellStyle name="Обычный 23" xfId="51"/>
    <cellStyle name="Обычный 24" xfId="52"/>
    <cellStyle name="Обычный 25" xfId="53"/>
    <cellStyle name="Обычный 26" xfId="54"/>
    <cellStyle name="Обычный 27" xfId="55"/>
    <cellStyle name="Обычный 3" xfId="28"/>
    <cellStyle name="Обычный 4" xfId="32"/>
    <cellStyle name="Обычный 5" xfId="36"/>
    <cellStyle name="Обычный 6" xfId="34"/>
    <cellStyle name="Обычный 7" xfId="33"/>
    <cellStyle name="Обычный 8" xfId="41"/>
    <cellStyle name="Обычный 9" xfId="3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showGridLines="0" tabSelected="1" zoomScaleNormal="100" zoomScaleSheetLayoutView="100" workbookViewId="0">
      <pane xSplit="1" ySplit="4" topLeftCell="B5" activePane="bottomRight" state="frozen"/>
      <selection pane="topRight" activeCell="C1" sqref="C1"/>
      <selection pane="bottomLeft" activeCell="A10" sqref="A10"/>
      <selection pane="bottomRight" activeCell="C29" sqref="C29"/>
    </sheetView>
  </sheetViews>
  <sheetFormatPr defaultRowHeight="15" x14ac:dyDescent="0.25"/>
  <cols>
    <col min="1" max="1" width="49.28515625" style="1" customWidth="1"/>
    <col min="2" max="2" width="19" style="34" hidden="1" customWidth="1"/>
    <col min="3" max="3" width="17.85546875" style="1" customWidth="1"/>
    <col min="4" max="4" width="19.85546875" style="1" hidden="1" customWidth="1"/>
    <col min="5" max="5" width="18.5703125" style="1" customWidth="1"/>
    <col min="6" max="6" width="19.28515625" style="1" hidden="1" customWidth="1"/>
    <col min="7" max="7" width="16.85546875" style="1" customWidth="1"/>
    <col min="8" max="8" width="14.28515625" style="1" customWidth="1"/>
    <col min="9" max="9" width="14.42578125" style="1" customWidth="1"/>
    <col min="10" max="16384" width="9.140625" style="1"/>
  </cols>
  <sheetData>
    <row r="1" spans="1:10" x14ac:dyDescent="0.25">
      <c r="A1" s="7"/>
      <c r="B1" s="8"/>
      <c r="C1" s="5"/>
    </row>
    <row r="2" spans="1:10" ht="51" customHeight="1" x14ac:dyDescent="0.3">
      <c r="A2" s="19" t="s">
        <v>34</v>
      </c>
      <c r="B2" s="19"/>
      <c r="C2" s="19"/>
      <c r="D2" s="19"/>
      <c r="E2" s="19"/>
      <c r="F2" s="19"/>
      <c r="G2" s="19"/>
      <c r="H2" s="19"/>
      <c r="I2" s="19"/>
      <c r="J2" s="18"/>
    </row>
    <row r="3" spans="1:10" ht="15.75" x14ac:dyDescent="0.25">
      <c r="A3" s="9"/>
      <c r="B3" s="10"/>
      <c r="C3" s="6"/>
    </row>
    <row r="4" spans="1:10" ht="78.75" x14ac:dyDescent="0.25">
      <c r="A4" s="13" t="s">
        <v>0</v>
      </c>
      <c r="B4" s="11" t="s">
        <v>27</v>
      </c>
      <c r="C4" s="11" t="s">
        <v>28</v>
      </c>
      <c r="D4" s="14" t="s">
        <v>30</v>
      </c>
      <c r="E4" s="14" t="s">
        <v>29</v>
      </c>
      <c r="F4" s="11" t="s">
        <v>31</v>
      </c>
      <c r="G4" s="11" t="s">
        <v>32</v>
      </c>
      <c r="H4" s="12" t="s">
        <v>26</v>
      </c>
      <c r="I4" s="12" t="s">
        <v>33</v>
      </c>
    </row>
    <row r="5" spans="1:10" ht="67.5" customHeight="1" x14ac:dyDescent="0.25">
      <c r="A5" s="20" t="s">
        <v>1</v>
      </c>
      <c r="B5" s="31">
        <v>3553318490.0100002</v>
      </c>
      <c r="C5" s="25">
        <f>B5/1000</f>
        <v>3553318.4900100003</v>
      </c>
      <c r="D5" s="26">
        <v>17542765471.869999</v>
      </c>
      <c r="E5" s="25">
        <f>D5/1000</f>
        <v>17542765.471869998</v>
      </c>
      <c r="F5" s="15">
        <v>3987216189.6599998</v>
      </c>
      <c r="G5" s="17">
        <f>F5/1000</f>
        <v>3987216.1896599997</v>
      </c>
      <c r="H5" s="17">
        <f>G5/E5%</f>
        <v>22.728549817607384</v>
      </c>
      <c r="I5" s="17">
        <f>G5/C5%</f>
        <v>112.21105568976955</v>
      </c>
    </row>
    <row r="6" spans="1:10" ht="57" customHeight="1" x14ac:dyDescent="0.25">
      <c r="A6" s="20" t="s">
        <v>2</v>
      </c>
      <c r="B6" s="31">
        <v>91846960.370000005</v>
      </c>
      <c r="C6" s="25">
        <f t="shared" ref="C6:C29" si="0">B6/1000</f>
        <v>91846.960370000001</v>
      </c>
      <c r="D6" s="26">
        <v>543452839</v>
      </c>
      <c r="E6" s="25">
        <f t="shared" ref="E6:E29" si="1">D6/1000</f>
        <v>543452.83900000004</v>
      </c>
      <c r="F6" s="15">
        <v>92226318.269999996</v>
      </c>
      <c r="G6" s="17">
        <f t="shared" ref="G6:G29" si="2">F6/1000</f>
        <v>92226.318269999989</v>
      </c>
      <c r="H6" s="17">
        <f t="shared" ref="H6:H29" si="3">G6/E6%</f>
        <v>16.970436374884773</v>
      </c>
      <c r="I6" s="17">
        <f t="shared" ref="I6:I29" si="4">G6/C6%</f>
        <v>100.41303261258921</v>
      </c>
    </row>
    <row r="7" spans="1:10" ht="57" customHeight="1" x14ac:dyDescent="0.25">
      <c r="A7" s="20" t="s">
        <v>3</v>
      </c>
      <c r="B7" s="31">
        <v>3564840983.02</v>
      </c>
      <c r="C7" s="25">
        <f t="shared" si="0"/>
        <v>3564840.9830200002</v>
      </c>
      <c r="D7" s="26">
        <v>20686520465.290001</v>
      </c>
      <c r="E7" s="25">
        <f t="shared" si="1"/>
        <v>20686520.465290003</v>
      </c>
      <c r="F7" s="15">
        <v>4201950029.8200002</v>
      </c>
      <c r="G7" s="17">
        <f t="shared" si="2"/>
        <v>4201950.0298199998</v>
      </c>
      <c r="H7" s="17">
        <f t="shared" si="3"/>
        <v>20.312502708565557</v>
      </c>
      <c r="I7" s="17">
        <f t="shared" si="4"/>
        <v>117.87201869128718</v>
      </c>
    </row>
    <row r="8" spans="1:10" ht="57" customHeight="1" x14ac:dyDescent="0.25">
      <c r="A8" s="20" t="s">
        <v>4</v>
      </c>
      <c r="B8" s="31">
        <v>224326591.78999999</v>
      </c>
      <c r="C8" s="25">
        <f t="shared" si="0"/>
        <v>224326.59179000001</v>
      </c>
      <c r="D8" s="26">
        <v>2182676855.0700002</v>
      </c>
      <c r="E8" s="25">
        <f t="shared" si="1"/>
        <v>2182676.85507</v>
      </c>
      <c r="F8" s="15">
        <v>342041224.77999997</v>
      </c>
      <c r="G8" s="17">
        <f t="shared" si="2"/>
        <v>342041.22477999999</v>
      </c>
      <c r="H8" s="17">
        <f t="shared" si="3"/>
        <v>15.670722122035352</v>
      </c>
      <c r="I8" s="17">
        <f t="shared" si="4"/>
        <v>152.47466742605209</v>
      </c>
    </row>
    <row r="9" spans="1:10" ht="57" customHeight="1" x14ac:dyDescent="0.25">
      <c r="A9" s="20" t="s">
        <v>5</v>
      </c>
      <c r="B9" s="31">
        <v>4080384687.79</v>
      </c>
      <c r="C9" s="25">
        <f t="shared" si="0"/>
        <v>4080384.6877899999</v>
      </c>
      <c r="D9" s="26">
        <v>25141090553.049999</v>
      </c>
      <c r="E9" s="25">
        <f t="shared" si="1"/>
        <v>25141090.55305</v>
      </c>
      <c r="F9" s="15">
        <v>5431802310.29</v>
      </c>
      <c r="G9" s="17">
        <f t="shared" si="2"/>
        <v>5431802.3102900004</v>
      </c>
      <c r="H9" s="17">
        <f t="shared" si="3"/>
        <v>21.605277220685398</v>
      </c>
      <c r="I9" s="17">
        <f t="shared" si="4"/>
        <v>133.11985819729045</v>
      </c>
    </row>
    <row r="10" spans="1:10" ht="57" customHeight="1" x14ac:dyDescent="0.25">
      <c r="A10" s="20" t="s">
        <v>6</v>
      </c>
      <c r="B10" s="31">
        <v>607457464.23000002</v>
      </c>
      <c r="C10" s="25">
        <f t="shared" si="0"/>
        <v>607457.46423000004</v>
      </c>
      <c r="D10" s="26">
        <v>2596279993.9400001</v>
      </c>
      <c r="E10" s="25">
        <f t="shared" si="1"/>
        <v>2596279.99394</v>
      </c>
      <c r="F10" s="15">
        <v>605249239.94000006</v>
      </c>
      <c r="G10" s="17">
        <f t="shared" si="2"/>
        <v>605249.23994</v>
      </c>
      <c r="H10" s="17">
        <f t="shared" si="3"/>
        <v>23.312171312520899</v>
      </c>
      <c r="I10" s="17">
        <f t="shared" si="4"/>
        <v>99.636480836925912</v>
      </c>
    </row>
    <row r="11" spans="1:10" ht="71.25" customHeight="1" x14ac:dyDescent="0.25">
      <c r="A11" s="20" t="s">
        <v>7</v>
      </c>
      <c r="B11" s="31">
        <v>1226509393.4000001</v>
      </c>
      <c r="C11" s="25">
        <f t="shared" si="0"/>
        <v>1226509.3934000002</v>
      </c>
      <c r="D11" s="26">
        <v>3849709242.9200001</v>
      </c>
      <c r="E11" s="25">
        <f t="shared" si="1"/>
        <v>3849709.2429200001</v>
      </c>
      <c r="F11" s="15">
        <v>541470444.95000005</v>
      </c>
      <c r="G11" s="17">
        <f t="shared" si="2"/>
        <v>541470.44495000003</v>
      </c>
      <c r="H11" s="17">
        <f t="shared" si="3"/>
        <v>14.065229625998855</v>
      </c>
      <c r="I11" s="17">
        <f t="shared" si="4"/>
        <v>44.147272565845803</v>
      </c>
    </row>
    <row r="12" spans="1:10" ht="71.25" customHeight="1" x14ac:dyDescent="0.25">
      <c r="A12" s="20" t="s">
        <v>8</v>
      </c>
      <c r="B12" s="31">
        <v>257235024.63999999</v>
      </c>
      <c r="C12" s="25">
        <f t="shared" si="0"/>
        <v>257235.02463999999</v>
      </c>
      <c r="D12" s="26">
        <v>1950037733.1300001</v>
      </c>
      <c r="E12" s="25">
        <f t="shared" si="1"/>
        <v>1950037.7331300001</v>
      </c>
      <c r="F12" s="15">
        <v>285860021.64999998</v>
      </c>
      <c r="G12" s="17">
        <f t="shared" si="2"/>
        <v>285860.02164999995</v>
      </c>
      <c r="H12" s="17">
        <f t="shared" si="3"/>
        <v>14.659204629397957</v>
      </c>
      <c r="I12" s="17">
        <f t="shared" si="4"/>
        <v>111.12795469826109</v>
      </c>
    </row>
    <row r="13" spans="1:10" ht="54.75" customHeight="1" x14ac:dyDescent="0.25">
      <c r="A13" s="20" t="s">
        <v>9</v>
      </c>
      <c r="B13" s="31">
        <v>105788086.59999999</v>
      </c>
      <c r="C13" s="25">
        <f t="shared" si="0"/>
        <v>105788.0866</v>
      </c>
      <c r="D13" s="26">
        <v>745913807.70000005</v>
      </c>
      <c r="E13" s="25">
        <f t="shared" si="1"/>
        <v>745913.8077</v>
      </c>
      <c r="F13" s="15">
        <v>109987778.48999999</v>
      </c>
      <c r="G13" s="17">
        <f t="shared" si="2"/>
        <v>109987.77849</v>
      </c>
      <c r="H13" s="17">
        <f t="shared" si="3"/>
        <v>14.7453737086787</v>
      </c>
      <c r="I13" s="17">
        <f t="shared" si="4"/>
        <v>103.96991005790628</v>
      </c>
    </row>
    <row r="14" spans="1:10" ht="54.75" customHeight="1" x14ac:dyDescent="0.25">
      <c r="A14" s="20" t="s">
        <v>10</v>
      </c>
      <c r="B14" s="31">
        <v>174773855.86000001</v>
      </c>
      <c r="C14" s="25">
        <f t="shared" si="0"/>
        <v>174773.85586000001</v>
      </c>
      <c r="D14" s="27">
        <v>0</v>
      </c>
      <c r="E14" s="25">
        <f t="shared" si="1"/>
        <v>0</v>
      </c>
      <c r="F14" s="16">
        <v>0</v>
      </c>
      <c r="G14" s="17">
        <f t="shared" si="2"/>
        <v>0</v>
      </c>
      <c r="H14" s="17" t="s">
        <v>22</v>
      </c>
      <c r="I14" s="17" t="s">
        <v>22</v>
      </c>
    </row>
    <row r="15" spans="1:10" ht="54.75" customHeight="1" x14ac:dyDescent="0.25">
      <c r="A15" s="20" t="s">
        <v>11</v>
      </c>
      <c r="B15" s="31">
        <v>11759556.640000001</v>
      </c>
      <c r="C15" s="25">
        <f t="shared" si="0"/>
        <v>11759.556640000001</v>
      </c>
      <c r="D15" s="26">
        <v>366447015.94</v>
      </c>
      <c r="E15" s="25">
        <f t="shared" si="1"/>
        <v>366447.01594000001</v>
      </c>
      <c r="F15" s="15">
        <v>12061268.550000001</v>
      </c>
      <c r="G15" s="17">
        <f t="shared" si="2"/>
        <v>12061.268550000001</v>
      </c>
      <c r="H15" s="17">
        <f t="shared" si="3"/>
        <v>3.2914085871488838</v>
      </c>
      <c r="I15" s="17">
        <f t="shared" si="4"/>
        <v>102.56567419364885</v>
      </c>
    </row>
    <row r="16" spans="1:10" ht="90.75" customHeight="1" x14ac:dyDescent="0.25">
      <c r="A16" s="20" t="s">
        <v>12</v>
      </c>
      <c r="B16" s="31">
        <v>1013670412.11</v>
      </c>
      <c r="C16" s="25">
        <f t="shared" si="0"/>
        <v>1013670.41211</v>
      </c>
      <c r="D16" s="26">
        <v>3108237691.4699998</v>
      </c>
      <c r="E16" s="25">
        <f t="shared" si="1"/>
        <v>3108237.69147</v>
      </c>
      <c r="F16" s="15">
        <v>682865397.32000005</v>
      </c>
      <c r="G16" s="17">
        <f t="shared" si="2"/>
        <v>682865.39732000011</v>
      </c>
      <c r="H16" s="17">
        <f t="shared" si="3"/>
        <v>21.969535959042052</v>
      </c>
      <c r="I16" s="17">
        <f t="shared" si="4"/>
        <v>67.365623891357885</v>
      </c>
    </row>
    <row r="17" spans="1:9" ht="58.5" customHeight="1" x14ac:dyDescent="0.25">
      <c r="A17" s="20" t="s">
        <v>13</v>
      </c>
      <c r="B17" s="31">
        <v>2415754949.0599999</v>
      </c>
      <c r="C17" s="25">
        <f t="shared" si="0"/>
        <v>2415754.94906</v>
      </c>
      <c r="D17" s="26">
        <v>20222284764.639999</v>
      </c>
      <c r="E17" s="25">
        <f t="shared" si="1"/>
        <v>20222284.76464</v>
      </c>
      <c r="F17" s="15">
        <v>3689829065.6999998</v>
      </c>
      <c r="G17" s="17">
        <f t="shared" si="2"/>
        <v>3689829.0656999997</v>
      </c>
      <c r="H17" s="17">
        <f t="shared" si="3"/>
        <v>18.246351036218766</v>
      </c>
      <c r="I17" s="17">
        <f t="shared" si="4"/>
        <v>152.74020517419441</v>
      </c>
    </row>
    <row r="18" spans="1:9" ht="58.5" customHeight="1" x14ac:dyDescent="0.25">
      <c r="A18" s="20" t="s">
        <v>14</v>
      </c>
      <c r="B18" s="31">
        <v>100083377.29000001</v>
      </c>
      <c r="C18" s="25">
        <f t="shared" si="0"/>
        <v>100083.37729</v>
      </c>
      <c r="D18" s="26">
        <v>2015321292.8900001</v>
      </c>
      <c r="E18" s="25">
        <f t="shared" si="1"/>
        <v>2015321.2928900002</v>
      </c>
      <c r="F18" s="15">
        <v>65910236.75</v>
      </c>
      <c r="G18" s="17">
        <f t="shared" si="2"/>
        <v>65910.236749999996</v>
      </c>
      <c r="H18" s="17">
        <f t="shared" si="3"/>
        <v>3.2704580149343712</v>
      </c>
      <c r="I18" s="17">
        <f t="shared" si="4"/>
        <v>65.855328361891253</v>
      </c>
    </row>
    <row r="19" spans="1:9" ht="90" customHeight="1" x14ac:dyDescent="0.25">
      <c r="A19" s="20" t="s">
        <v>15</v>
      </c>
      <c r="B19" s="31">
        <v>80133133.769999996</v>
      </c>
      <c r="C19" s="25">
        <f t="shared" si="0"/>
        <v>80133.13377</v>
      </c>
      <c r="D19" s="26">
        <v>645120944.25999999</v>
      </c>
      <c r="E19" s="25">
        <f t="shared" si="1"/>
        <v>645120.94426000002</v>
      </c>
      <c r="F19" s="15">
        <v>67978833.599999994</v>
      </c>
      <c r="G19" s="17">
        <f t="shared" si="2"/>
        <v>67978.833599999998</v>
      </c>
      <c r="H19" s="17">
        <f t="shared" si="3"/>
        <v>10.537378177665056</v>
      </c>
      <c r="I19" s="17">
        <f t="shared" si="4"/>
        <v>84.832366340638131</v>
      </c>
    </row>
    <row r="20" spans="1:9" ht="54.75" customHeight="1" x14ac:dyDescent="0.25">
      <c r="A20" s="20" t="s">
        <v>16</v>
      </c>
      <c r="B20" s="31">
        <v>191553129.44</v>
      </c>
      <c r="C20" s="25">
        <f t="shared" si="0"/>
        <v>191553.12943999999</v>
      </c>
      <c r="D20" s="26">
        <v>663947201.15999997</v>
      </c>
      <c r="E20" s="25">
        <f t="shared" si="1"/>
        <v>663947.20115999994</v>
      </c>
      <c r="F20" s="15">
        <v>203925630.34999999</v>
      </c>
      <c r="G20" s="17">
        <f t="shared" si="2"/>
        <v>203925.63034999999</v>
      </c>
      <c r="H20" s="17">
        <f t="shared" si="3"/>
        <v>30.714133592809198</v>
      </c>
      <c r="I20" s="17">
        <f t="shared" si="4"/>
        <v>106.45904399796059</v>
      </c>
    </row>
    <row r="21" spans="1:9" ht="73.5" customHeight="1" x14ac:dyDescent="0.25">
      <c r="A21" s="20" t="s">
        <v>17</v>
      </c>
      <c r="B21" s="31">
        <v>303645565.87</v>
      </c>
      <c r="C21" s="25">
        <f t="shared" si="0"/>
        <v>303645.56586999999</v>
      </c>
      <c r="D21" s="26">
        <v>2418635521.4000001</v>
      </c>
      <c r="E21" s="25">
        <f t="shared" si="1"/>
        <v>2418635.5214</v>
      </c>
      <c r="F21" s="15">
        <v>373273678.95999998</v>
      </c>
      <c r="G21" s="17">
        <f t="shared" si="2"/>
        <v>373273.67895999999</v>
      </c>
      <c r="H21" s="17">
        <f t="shared" si="3"/>
        <v>15.433233972514168</v>
      </c>
      <c r="I21" s="17">
        <f t="shared" si="4"/>
        <v>122.93071953496266</v>
      </c>
    </row>
    <row r="22" spans="1:9" ht="69" customHeight="1" x14ac:dyDescent="0.25">
      <c r="A22" s="20" t="s">
        <v>18</v>
      </c>
      <c r="B22" s="31">
        <v>1160250837.9400001</v>
      </c>
      <c r="C22" s="25">
        <f t="shared" si="0"/>
        <v>1160250.83794</v>
      </c>
      <c r="D22" s="26">
        <v>7790536230.0699997</v>
      </c>
      <c r="E22" s="25">
        <f t="shared" si="1"/>
        <v>7790536.2300699996</v>
      </c>
      <c r="F22" s="15">
        <v>1411214306.79</v>
      </c>
      <c r="G22" s="17">
        <f t="shared" si="2"/>
        <v>1411214.3067900001</v>
      </c>
      <c r="H22" s="17">
        <f t="shared" si="3"/>
        <v>18.114469468006313</v>
      </c>
      <c r="I22" s="17">
        <f t="shared" si="4"/>
        <v>121.63010451219154</v>
      </c>
    </row>
    <row r="23" spans="1:9" ht="55.5" customHeight="1" x14ac:dyDescent="0.25">
      <c r="A23" s="20" t="s">
        <v>19</v>
      </c>
      <c r="B23" s="31">
        <v>27618027.940000001</v>
      </c>
      <c r="C23" s="25">
        <f t="shared" si="0"/>
        <v>27618.02794</v>
      </c>
      <c r="D23" s="27">
        <v>0</v>
      </c>
      <c r="E23" s="25">
        <f t="shared" si="1"/>
        <v>0</v>
      </c>
      <c r="F23" s="16">
        <v>0</v>
      </c>
      <c r="G23" s="17">
        <f t="shared" si="2"/>
        <v>0</v>
      </c>
      <c r="H23" s="17" t="s">
        <v>22</v>
      </c>
      <c r="I23" s="17">
        <f t="shared" si="4"/>
        <v>0</v>
      </c>
    </row>
    <row r="24" spans="1:9" ht="55.5" customHeight="1" x14ac:dyDescent="0.25">
      <c r="A24" s="20" t="s">
        <v>20</v>
      </c>
      <c r="B24" s="31">
        <v>45702313.280000001</v>
      </c>
      <c r="C24" s="25">
        <f t="shared" si="0"/>
        <v>45702.313280000002</v>
      </c>
      <c r="D24" s="26">
        <v>1857423122.5699999</v>
      </c>
      <c r="E24" s="25">
        <f t="shared" si="1"/>
        <v>1857423.1225699999</v>
      </c>
      <c r="F24" s="15">
        <v>64696789.75</v>
      </c>
      <c r="G24" s="17">
        <f t="shared" si="2"/>
        <v>64696.789750000004</v>
      </c>
      <c r="H24" s="17">
        <f t="shared" si="3"/>
        <v>3.4831476449201904</v>
      </c>
      <c r="I24" s="17">
        <f t="shared" si="4"/>
        <v>141.5613020584502</v>
      </c>
    </row>
    <row r="25" spans="1:9" ht="55.5" customHeight="1" x14ac:dyDescent="0.25">
      <c r="A25" s="20" t="s">
        <v>23</v>
      </c>
      <c r="B25" s="15">
        <v>0</v>
      </c>
      <c r="C25" s="25">
        <f t="shared" si="0"/>
        <v>0</v>
      </c>
      <c r="D25" s="26">
        <v>805821629.60000002</v>
      </c>
      <c r="E25" s="25">
        <f t="shared" si="1"/>
        <v>805821.62959999999</v>
      </c>
      <c r="F25" s="15">
        <v>132773059.61</v>
      </c>
      <c r="G25" s="17">
        <f t="shared" si="2"/>
        <v>132773.05961</v>
      </c>
      <c r="H25" s="17">
        <f t="shared" si="3"/>
        <v>16.476730672507131</v>
      </c>
      <c r="I25" s="17" t="s">
        <v>22</v>
      </c>
    </row>
    <row r="26" spans="1:9" ht="86.25" customHeight="1" x14ac:dyDescent="0.25">
      <c r="A26" s="20" t="s">
        <v>25</v>
      </c>
      <c r="B26" s="15">
        <v>0</v>
      </c>
      <c r="C26" s="25">
        <f t="shared" si="0"/>
        <v>0</v>
      </c>
      <c r="D26" s="27">
        <v>5316435788.6499996</v>
      </c>
      <c r="E26" s="25">
        <f t="shared" si="1"/>
        <v>5316435.7886499995</v>
      </c>
      <c r="F26" s="16">
        <v>340414909.95999998</v>
      </c>
      <c r="G26" s="17">
        <f t="shared" si="2"/>
        <v>340414.90995999996</v>
      </c>
      <c r="H26" s="17">
        <f t="shared" si="3"/>
        <v>6.4030663303927797</v>
      </c>
      <c r="I26" s="17" t="s">
        <v>22</v>
      </c>
    </row>
    <row r="27" spans="1:9" ht="54" customHeight="1" x14ac:dyDescent="0.25">
      <c r="A27" s="20" t="s">
        <v>24</v>
      </c>
      <c r="B27" s="15">
        <v>0</v>
      </c>
      <c r="C27" s="25">
        <f t="shared" si="0"/>
        <v>0</v>
      </c>
      <c r="D27" s="26">
        <v>584389419.11000001</v>
      </c>
      <c r="E27" s="25">
        <f t="shared" si="1"/>
        <v>584389.41911000002</v>
      </c>
      <c r="F27" s="15">
        <v>27850323.530000001</v>
      </c>
      <c r="G27" s="17">
        <f t="shared" si="2"/>
        <v>27850.323530000001</v>
      </c>
      <c r="H27" s="17">
        <f t="shared" si="3"/>
        <v>4.7657131733176907</v>
      </c>
      <c r="I27" s="17" t="s">
        <v>22</v>
      </c>
    </row>
    <row r="28" spans="1:9" ht="39" customHeight="1" x14ac:dyDescent="0.25">
      <c r="A28" s="20" t="s">
        <v>21</v>
      </c>
      <c r="B28" s="26">
        <v>892126793.76999998</v>
      </c>
      <c r="C28" s="25">
        <f t="shared" si="0"/>
        <v>892126.79376999999</v>
      </c>
      <c r="D28" s="26">
        <v>8738546148.4799995</v>
      </c>
      <c r="E28" s="25">
        <f t="shared" si="1"/>
        <v>8738546.14848</v>
      </c>
      <c r="F28" s="15">
        <v>568083475.07000005</v>
      </c>
      <c r="G28" s="17">
        <f t="shared" si="2"/>
        <v>568083.47507000004</v>
      </c>
      <c r="H28" s="17">
        <f t="shared" si="3"/>
        <v>6.500892315695026</v>
      </c>
      <c r="I28" s="17">
        <f t="shared" si="4"/>
        <v>63.677436776599954</v>
      </c>
    </row>
    <row r="29" spans="1:9" ht="29.25" customHeight="1" x14ac:dyDescent="0.25">
      <c r="A29" s="21" t="s">
        <v>35</v>
      </c>
      <c r="B29" s="22">
        <f>SUM(B5:B28)</f>
        <v>20128779634.819996</v>
      </c>
      <c r="C29" s="30">
        <f t="shared" si="0"/>
        <v>20128779.634819996</v>
      </c>
      <c r="D29" s="29">
        <f>SUM(D5:D28)</f>
        <v>129771593732.20999</v>
      </c>
      <c r="E29" s="28">
        <f t="shared" si="1"/>
        <v>129771593.73221</v>
      </c>
      <c r="F29" s="23">
        <f>SUM(F5:F28)</f>
        <v>23238680533.789993</v>
      </c>
      <c r="G29" s="24">
        <f t="shared" si="2"/>
        <v>23238680.533789992</v>
      </c>
      <c r="H29" s="24">
        <f t="shared" si="3"/>
        <v>17.907370839371936</v>
      </c>
      <c r="I29" s="24">
        <f t="shared" si="4"/>
        <v>115.45002208474826</v>
      </c>
    </row>
    <row r="30" spans="1:9" x14ac:dyDescent="0.25">
      <c r="A30" s="2"/>
      <c r="B30" s="32"/>
      <c r="C30" s="3"/>
    </row>
    <row r="31" spans="1:9" x14ac:dyDescent="0.25">
      <c r="A31" s="4"/>
      <c r="B31" s="33"/>
      <c r="C31" s="4"/>
    </row>
  </sheetData>
  <mergeCells count="3">
    <mergeCell ref="A1:B1"/>
    <mergeCell ref="A3:B3"/>
    <mergeCell ref="A2:I2"/>
  </mergeCells>
  <pageMargins left="0.59055118110236227" right="0.59055118110236227" top="0.59055118110236227" bottom="0.59055118110236227" header="0.39370078740157483" footer="0.39370078740157483"/>
  <pageSetup paperSize="9" scale="68" fitToHeight="20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3&lt;/string&gt;&#10;    &lt;string&gt;31.12.2023&lt;/string&gt;&#10;  &lt;/DateInfo&gt;&#10;  &lt;Code&gt;SQUERY_ANAL_ISP_BUDG&lt;/Code&gt;&#10;  &lt;ObjectCode&gt;SQUERY_ANAL_ISP_BUDG&lt;/ObjectCode&gt;&#10;  &lt;DocName&gt;Верный - Программы и подпрограммы (копия от 21.07.2022 10_31_53)(Аналитический отчет по исполнению бюджета с произвольной группировкой)&lt;/DocName&gt;&#10;  &lt;VariantName&gt;Верный - Программы и подпрограммы (копия от 21.07.2022 10:31:53)&lt;/VariantName&gt;&#10;  &lt;VariantLink&gt;43065607&lt;/VariantLink&gt;&#10;  &lt;ReportCode&gt;87ACF58FEBBC451CB9309150D2D0A4&lt;/ReportCode&gt;&#10;  &lt;SvodReportLink xsi:nil=&quot;true&quot; /&gt;&#10;  &lt;ReportLink&gt;28918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C9A287C-EFF8-402B-8790-744FC1421E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u1533</cp:lastModifiedBy>
  <cp:lastPrinted>2024-04-25T08:43:47Z</cp:lastPrinted>
  <dcterms:created xsi:type="dcterms:W3CDTF">2024-04-24T09:38:04Z</dcterms:created>
  <dcterms:modified xsi:type="dcterms:W3CDTF">2024-04-25T09:15:33Z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Верный - Программы и подпрограммы (копия от 21.07.2022 10_31_53)(Аналитический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Верный - Программы и подпрограммы (копия от 21.07.2022 10_31_53)(9).xlsx</vt:lpwstr>
  </property>
  <property fmtid="{D5CDD505-2E9C-101B-9397-08002B2CF9AE}" pid="4" name="Версия клиента">
    <vt:lpwstr>23.2.47.3260 (.NET 4.7.2)</vt:lpwstr>
  </property>
  <property fmtid="{D5CDD505-2E9C-101B-9397-08002B2CF9AE}" pid="5" name="Версия базы">
    <vt:lpwstr>23.1.1401.1227804923</vt:lpwstr>
  </property>
  <property fmtid="{D5CDD505-2E9C-101B-9397-08002B2CF9AE}" pid="6" name="Тип сервера">
    <vt:lpwstr>MSSQL</vt:lpwstr>
  </property>
  <property fmtid="{D5CDD505-2E9C-101B-9397-08002B2CF9AE}" pid="7" name="Сервер">
    <vt:lpwstr>kc2n</vt:lpwstr>
  </property>
  <property fmtid="{D5CDD505-2E9C-101B-9397-08002B2CF9AE}" pid="8" name="База">
    <vt:lpwstr>lipetsk_072</vt:lpwstr>
  </property>
  <property fmtid="{D5CDD505-2E9C-101B-9397-08002B2CF9AE}" pid="9" name="Пользователь">
    <vt:lpwstr>krivovicina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