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U:\Raygroup\2024  ГОД\Для  сайта\"/>
    </mc:Choice>
  </mc:AlternateContent>
  <xr:revisionPtr revIDLastSave="0" documentId="13_ncr:1_{C60E3D08-C6F4-4124-902F-5AB1C9B13C26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МБТ" sheetId="1" r:id="rId1"/>
  </sheets>
  <externalReferences>
    <externalReference r:id="rId2"/>
  </externalReferences>
  <definedNames>
    <definedName name="_xlnm.Print_Area" localSheetId="0">МБТ!$A$1:$P$38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9" i="1" l="1"/>
  <c r="J29" i="1"/>
  <c r="I29" i="1"/>
  <c r="H29" i="1"/>
  <c r="F29" i="1"/>
  <c r="E29" i="1"/>
  <c r="D29" i="1"/>
  <c r="C29" i="1"/>
  <c r="K28" i="1"/>
  <c r="J28" i="1"/>
  <c r="I28" i="1"/>
  <c r="H28" i="1"/>
  <c r="F28" i="1"/>
  <c r="E28" i="1"/>
  <c r="D28" i="1"/>
  <c r="C28" i="1"/>
  <c r="C9" i="1"/>
  <c r="D9" i="1"/>
  <c r="E9" i="1"/>
  <c r="F9" i="1"/>
  <c r="H9" i="1"/>
  <c r="I9" i="1"/>
  <c r="J9" i="1"/>
  <c r="K9" i="1"/>
  <c r="C10" i="1"/>
  <c r="D10" i="1"/>
  <c r="E10" i="1"/>
  <c r="F10" i="1"/>
  <c r="H10" i="1"/>
  <c r="I10" i="1"/>
  <c r="J10" i="1"/>
  <c r="K10" i="1"/>
  <c r="C11" i="1"/>
  <c r="D11" i="1"/>
  <c r="E11" i="1"/>
  <c r="F11" i="1"/>
  <c r="H11" i="1"/>
  <c r="I11" i="1"/>
  <c r="J11" i="1"/>
  <c r="K11" i="1"/>
  <c r="C12" i="1"/>
  <c r="D12" i="1"/>
  <c r="E12" i="1"/>
  <c r="F12" i="1"/>
  <c r="H12" i="1"/>
  <c r="I12" i="1"/>
  <c r="J12" i="1"/>
  <c r="K12" i="1"/>
  <c r="C13" i="1"/>
  <c r="D13" i="1"/>
  <c r="E13" i="1"/>
  <c r="F13" i="1"/>
  <c r="H13" i="1"/>
  <c r="I13" i="1"/>
  <c r="J13" i="1"/>
  <c r="K13" i="1"/>
  <c r="C14" i="1"/>
  <c r="D14" i="1"/>
  <c r="E14" i="1"/>
  <c r="F14" i="1"/>
  <c r="H14" i="1"/>
  <c r="I14" i="1"/>
  <c r="J14" i="1"/>
  <c r="K14" i="1"/>
  <c r="C15" i="1"/>
  <c r="D15" i="1"/>
  <c r="E15" i="1"/>
  <c r="F15" i="1"/>
  <c r="H15" i="1"/>
  <c r="I15" i="1"/>
  <c r="J15" i="1"/>
  <c r="K15" i="1"/>
  <c r="C16" i="1"/>
  <c r="D16" i="1"/>
  <c r="E16" i="1"/>
  <c r="F16" i="1"/>
  <c r="H16" i="1"/>
  <c r="I16" i="1"/>
  <c r="J16" i="1"/>
  <c r="K16" i="1"/>
  <c r="C17" i="1"/>
  <c r="D17" i="1"/>
  <c r="E17" i="1"/>
  <c r="F17" i="1"/>
  <c r="H17" i="1"/>
  <c r="I17" i="1"/>
  <c r="J17" i="1"/>
  <c r="K17" i="1"/>
  <c r="C18" i="1"/>
  <c r="D18" i="1"/>
  <c r="E18" i="1"/>
  <c r="F18" i="1"/>
  <c r="H18" i="1"/>
  <c r="I18" i="1"/>
  <c r="J18" i="1"/>
  <c r="K18" i="1"/>
  <c r="C19" i="1"/>
  <c r="D19" i="1"/>
  <c r="E19" i="1"/>
  <c r="F19" i="1"/>
  <c r="H19" i="1"/>
  <c r="I19" i="1"/>
  <c r="J19" i="1"/>
  <c r="K19" i="1"/>
  <c r="C20" i="1"/>
  <c r="D20" i="1"/>
  <c r="E20" i="1"/>
  <c r="F20" i="1"/>
  <c r="H20" i="1"/>
  <c r="I20" i="1"/>
  <c r="J20" i="1"/>
  <c r="K20" i="1"/>
  <c r="C21" i="1"/>
  <c r="D21" i="1"/>
  <c r="E21" i="1"/>
  <c r="F21" i="1"/>
  <c r="H21" i="1"/>
  <c r="I21" i="1"/>
  <c r="J21" i="1"/>
  <c r="K21" i="1"/>
  <c r="C22" i="1"/>
  <c r="D22" i="1"/>
  <c r="E22" i="1"/>
  <c r="F22" i="1"/>
  <c r="H22" i="1"/>
  <c r="I22" i="1"/>
  <c r="J22" i="1"/>
  <c r="K22" i="1"/>
  <c r="C23" i="1"/>
  <c r="D23" i="1"/>
  <c r="E23" i="1"/>
  <c r="F23" i="1"/>
  <c r="H23" i="1"/>
  <c r="I23" i="1"/>
  <c r="J23" i="1"/>
  <c r="K23" i="1"/>
  <c r="C24" i="1"/>
  <c r="D24" i="1"/>
  <c r="E24" i="1"/>
  <c r="F24" i="1"/>
  <c r="H24" i="1"/>
  <c r="I24" i="1"/>
  <c r="J24" i="1"/>
  <c r="K24" i="1"/>
  <c r="C25" i="1"/>
  <c r="D25" i="1"/>
  <c r="E25" i="1"/>
  <c r="F25" i="1"/>
  <c r="H25" i="1"/>
  <c r="I25" i="1"/>
  <c r="J25" i="1"/>
  <c r="K25" i="1"/>
  <c r="K8" i="1"/>
  <c r="J8" i="1"/>
  <c r="I8" i="1"/>
  <c r="H8" i="1"/>
  <c r="F8" i="1"/>
  <c r="E8" i="1"/>
  <c r="D8" i="1"/>
  <c r="C8" i="1"/>
  <c r="G20" i="1" l="1"/>
  <c r="G19" i="1"/>
  <c r="G18" i="1"/>
  <c r="G10" i="1"/>
  <c r="G22" i="1"/>
  <c r="B29" i="1"/>
  <c r="B21" i="1"/>
  <c r="G28" i="1"/>
  <c r="B14" i="1"/>
  <c r="B10" i="1"/>
  <c r="B13" i="1"/>
  <c r="B9" i="1"/>
  <c r="G17" i="1"/>
  <c r="G14" i="1"/>
  <c r="G29" i="1"/>
  <c r="B22" i="1"/>
  <c r="B23" i="1"/>
  <c r="G16" i="1"/>
  <c r="G15" i="1"/>
  <c r="G13" i="1"/>
  <c r="B28" i="1"/>
  <c r="B19" i="1"/>
  <c r="G12" i="1"/>
  <c r="G11" i="1"/>
  <c r="G9" i="1"/>
  <c r="B25" i="1"/>
  <c r="B24" i="1"/>
  <c r="B20" i="1"/>
  <c r="B17" i="1"/>
  <c r="B18" i="1"/>
  <c r="B16" i="1"/>
  <c r="B15" i="1"/>
  <c r="G25" i="1"/>
  <c r="G23" i="1"/>
  <c r="B12" i="1"/>
  <c r="B11" i="1"/>
  <c r="G24" i="1"/>
  <c r="G21" i="1"/>
  <c r="D26" i="1"/>
  <c r="C26" i="1"/>
  <c r="F26" i="1"/>
  <c r="E26" i="1"/>
  <c r="B8" i="1"/>
  <c r="C30" i="1"/>
  <c r="D30" i="1"/>
  <c r="E30" i="1"/>
  <c r="F30" i="1"/>
  <c r="B30" i="1" l="1"/>
  <c r="F33" i="1"/>
  <c r="C33" i="1"/>
  <c r="E33" i="1"/>
  <c r="D33" i="1"/>
  <c r="B26" i="1"/>
  <c r="P29" i="1"/>
  <c r="O29" i="1"/>
  <c r="N29" i="1"/>
  <c r="M29" i="1"/>
  <c r="P28" i="1"/>
  <c r="O28" i="1"/>
  <c r="N28" i="1"/>
  <c r="M28" i="1"/>
  <c r="M9" i="1"/>
  <c r="N9" i="1"/>
  <c r="O9" i="1"/>
  <c r="P9" i="1"/>
  <c r="M10" i="1"/>
  <c r="N10" i="1"/>
  <c r="O10" i="1"/>
  <c r="P10" i="1"/>
  <c r="M11" i="1"/>
  <c r="N11" i="1"/>
  <c r="O11" i="1"/>
  <c r="P11" i="1"/>
  <c r="M12" i="1"/>
  <c r="N12" i="1"/>
  <c r="O12" i="1"/>
  <c r="P12" i="1"/>
  <c r="M13" i="1"/>
  <c r="N13" i="1"/>
  <c r="O13" i="1"/>
  <c r="P13" i="1"/>
  <c r="M14" i="1"/>
  <c r="N14" i="1"/>
  <c r="O14" i="1"/>
  <c r="P14" i="1"/>
  <c r="M15" i="1"/>
  <c r="N15" i="1"/>
  <c r="O15" i="1"/>
  <c r="P15" i="1"/>
  <c r="M16" i="1"/>
  <c r="N16" i="1"/>
  <c r="O16" i="1"/>
  <c r="P16" i="1"/>
  <c r="M17" i="1"/>
  <c r="N17" i="1"/>
  <c r="O17" i="1"/>
  <c r="P17" i="1"/>
  <c r="M18" i="1"/>
  <c r="N18" i="1"/>
  <c r="O18" i="1"/>
  <c r="P18" i="1"/>
  <c r="M19" i="1"/>
  <c r="N19" i="1"/>
  <c r="O19" i="1"/>
  <c r="P19" i="1"/>
  <c r="M20" i="1"/>
  <c r="N20" i="1"/>
  <c r="O20" i="1"/>
  <c r="P20" i="1"/>
  <c r="M21" i="1"/>
  <c r="N21" i="1"/>
  <c r="O21" i="1"/>
  <c r="P21" i="1"/>
  <c r="M22" i="1"/>
  <c r="N22" i="1"/>
  <c r="O22" i="1"/>
  <c r="P22" i="1"/>
  <c r="M23" i="1"/>
  <c r="N23" i="1"/>
  <c r="O23" i="1"/>
  <c r="P23" i="1"/>
  <c r="M24" i="1"/>
  <c r="N24" i="1"/>
  <c r="O24" i="1"/>
  <c r="P24" i="1"/>
  <c r="M25" i="1"/>
  <c r="N25" i="1"/>
  <c r="O25" i="1"/>
  <c r="P25" i="1"/>
  <c r="P8" i="1"/>
  <c r="O8" i="1"/>
  <c r="N8" i="1"/>
  <c r="M8" i="1"/>
  <c r="B33" i="1" l="1"/>
  <c r="B35" i="1" s="1"/>
  <c r="K30" i="1"/>
  <c r="P30" i="1" s="1"/>
  <c r="J30" i="1"/>
  <c r="O30" i="1" s="1"/>
  <c r="K26" i="1"/>
  <c r="P26" i="1" s="1"/>
  <c r="H30" i="1"/>
  <c r="M30" i="1" s="1"/>
  <c r="J26" i="1"/>
  <c r="O26" i="1" s="1"/>
  <c r="H26" i="1" l="1"/>
  <c r="K33" i="1"/>
  <c r="P33" i="1" s="1"/>
  <c r="J33" i="1"/>
  <c r="O33" i="1" s="1"/>
  <c r="H33" i="1" l="1"/>
  <c r="M33" i="1" s="1"/>
  <c r="M26" i="1"/>
  <c r="L13" i="1"/>
  <c r="L19" i="1"/>
  <c r="L16" i="1"/>
  <c r="L11" i="1"/>
  <c r="L22" i="1" l="1"/>
  <c r="L23" i="1"/>
  <c r="L14" i="1" l="1"/>
  <c r="L29" i="1" l="1"/>
  <c r="L18" i="1" l="1"/>
  <c r="L9" i="1"/>
  <c r="I30" i="1" l="1"/>
  <c r="N30" i="1" s="1"/>
  <c r="G30" i="1" l="1"/>
  <c r="L30" i="1" s="1"/>
  <c r="L28" i="1"/>
  <c r="L21" i="1"/>
  <c r="L20" i="1" l="1"/>
  <c r="L24" i="1"/>
  <c r="L15" i="1"/>
  <c r="L17" i="1"/>
  <c r="L25" i="1"/>
  <c r="L12" i="1"/>
  <c r="G8" i="1" l="1"/>
  <c r="L8" i="1" s="1"/>
  <c r="I26" i="1" l="1"/>
  <c r="I33" i="1" l="1"/>
  <c r="N33" i="1" s="1"/>
  <c r="N26" i="1"/>
  <c r="G26" i="1"/>
  <c r="L10" i="1"/>
  <c r="G33" i="1" l="1"/>
  <c r="G35" i="1" s="1"/>
  <c r="L26" i="1"/>
  <c r="L33" i="1" l="1"/>
</calcChain>
</file>

<file path=xl/sharedStrings.xml><?xml version="1.0" encoding="utf-8"?>
<sst xmlns="http://schemas.openxmlformats.org/spreadsheetml/2006/main" count="52" uniqueCount="40">
  <si>
    <t>тыс.руб.</t>
  </si>
  <si>
    <t>Всего</t>
  </si>
  <si>
    <t>в  том  числе</t>
  </si>
  <si>
    <t>дотация</t>
  </si>
  <si>
    <t>субвенция</t>
  </si>
  <si>
    <t>субсидия</t>
  </si>
  <si>
    <t>Воловский</t>
  </si>
  <si>
    <t>Грязинский</t>
  </si>
  <si>
    <t>Данковский</t>
  </si>
  <si>
    <t>Добринский</t>
  </si>
  <si>
    <t>Добровский</t>
  </si>
  <si>
    <t>Долгоруковский</t>
  </si>
  <si>
    <t>Елецкий</t>
  </si>
  <si>
    <t>Задонский</t>
  </si>
  <si>
    <t>Измалковский</t>
  </si>
  <si>
    <t>Краснинский</t>
  </si>
  <si>
    <t>Лебедянский</t>
  </si>
  <si>
    <t>Лев-Толстовский</t>
  </si>
  <si>
    <t>Липецкий</t>
  </si>
  <si>
    <t>Становлянский</t>
  </si>
  <si>
    <t>Тербунский</t>
  </si>
  <si>
    <t>Усманский</t>
  </si>
  <si>
    <t>Хлевенский</t>
  </si>
  <si>
    <t>Чаплыгинский</t>
  </si>
  <si>
    <t>Итого  по  районам</t>
  </si>
  <si>
    <t>г. Елец</t>
  </si>
  <si>
    <t>г. Липецк</t>
  </si>
  <si>
    <t>Итого  по  городам</t>
  </si>
  <si>
    <t>Всего  по  области</t>
  </si>
  <si>
    <t>иные  межбюджетные  трансферты</t>
  </si>
  <si>
    <t>Исполнено</t>
  </si>
  <si>
    <t>Годовой  план</t>
  </si>
  <si>
    <t>Процент  выполнения  плана, %</t>
  </si>
  <si>
    <t>Распределение  трансфертов  утверждено:</t>
  </si>
  <si>
    <t>Постановления  Правительства  Липецкой  области   "Об внесении изменений в распределение объемов субсидий между муниципальными образованиями"</t>
  </si>
  <si>
    <t>Постановления  Правительства  Липецкой  области   "Об утверждении распределения иных межбюджетных трансфертов из областного бюджета местным бюджетам"</t>
  </si>
  <si>
    <t>Закон  Липецкой  области  от  19.12.2023  года  № 423-ОЗ  "Об областном бюджете на 2024 год и на плановый период 2025 и 2026 годов"</t>
  </si>
  <si>
    <t>ОБЪЕМ  МЕЖБЮДЖЕТНЫХ  ТРАНСФЕРТОВ,  ПРЕДОСТАВЛЕННЫХ  ИЗ  ОБЛАСТНОГО  БЮДЖЕТА  БЮДЖЕТАМ  МУНИЦИПАЛЬНЫХ  ОБРАЗОВАНИЙ  В  I  ПОЛУГОДИИ  2024  ГОДА</t>
  </si>
  <si>
    <t>Постановления Правительства Липецкой области "О распределении  дотаций  местным  бюджетам  на  поддержку  мер  по  обеспечению  сбалансированности  местных  бюджетов  из  областного  бюджета", "О распределении иных дотаций местным бюджетам в целях поощрения достижения наилучших значений показателей эффективности деятельности органов местного самоуправления городских округов, муниципальных  округов,   муниципальных районов и поселений Липецкой области"</t>
  </si>
  <si>
    <t>Наименование  муниципальных  образований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</si>
</sst>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_р_._-;\-* #,##0.0_р_._-;_-* &quot;-&quot;?_р_._-;_-@_-"/>
  </numFmts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1"/>
      <color rgb="FFFF0000"/>
      <name val="Arial Cyr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8" xfId="0" applyFont="1" applyBorder="1" applyAlignment="1">
      <alignment horizontal="left"/>
    </xf>
    <xf numFmtId="164" fontId="3" fillId="0" borderId="0" xfId="0" applyNumberFormat="1" applyFont="1"/>
    <xf numFmtId="165" fontId="4" fillId="0" borderId="5" xfId="0" applyNumberFormat="1" applyFont="1" applyBorder="1"/>
    <xf numFmtId="165" fontId="4" fillId="0" borderId="11" xfId="1" applyNumberFormat="1" applyFont="1" applyBorder="1"/>
    <xf numFmtId="165" fontId="4" fillId="0" borderId="5" xfId="1" applyNumberFormat="1" applyFont="1" applyBorder="1"/>
    <xf numFmtId="165" fontId="4" fillId="2" borderId="5" xfId="0" applyNumberFormat="1" applyFont="1" applyFill="1" applyBorder="1"/>
    <xf numFmtId="165" fontId="4" fillId="2" borderId="10" xfId="0" applyNumberFormat="1" applyFont="1" applyFill="1" applyBorder="1"/>
    <xf numFmtId="165" fontId="4" fillId="0" borderId="9" xfId="0" applyNumberFormat="1" applyFont="1" applyBorder="1"/>
    <xf numFmtId="165" fontId="4" fillId="0" borderId="3" xfId="0" applyNumberFormat="1" applyFont="1" applyBorder="1"/>
    <xf numFmtId="165" fontId="4" fillId="0" borderId="14" xfId="0" applyNumberFormat="1" applyFont="1" applyBorder="1"/>
    <xf numFmtId="165" fontId="4" fillId="2" borderId="9" xfId="0" applyNumberFormat="1" applyFont="1" applyFill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5" fontId="4" fillId="0" borderId="10" xfId="0" applyNumberFormat="1" applyFont="1" applyBorder="1"/>
    <xf numFmtId="165" fontId="4" fillId="0" borderId="8" xfId="0" applyNumberFormat="1" applyFont="1" applyBorder="1"/>
    <xf numFmtId="165" fontId="4" fillId="0" borderId="0" xfId="0" applyNumberFormat="1" applyFont="1" applyBorder="1"/>
    <xf numFmtId="165" fontId="4" fillId="0" borderId="0" xfId="1" applyNumberFormat="1" applyFont="1"/>
    <xf numFmtId="165" fontId="4" fillId="0" borderId="10" xfId="1" applyNumberFormat="1" applyFont="1" applyBorder="1"/>
    <xf numFmtId="165" fontId="4" fillId="2" borderId="10" xfId="1" applyNumberFormat="1" applyFont="1" applyFill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6" fontId="3" fillId="0" borderId="0" xfId="0" applyNumberFormat="1" applyFont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2024%20%20&#1043;&#1054;&#1044;/&#1055;&#1088;&#1086;&#1074;&#1077;&#1088;&#1086;&#1095;&#1085;&#1072;&#1103;%20%20&#1090;&#1072;&#1073;&#1083;&#1080;&#1094;&#1072;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очная  таблица"/>
      <sheetName val="Прочая  субсидия_МР  и  ГО"/>
      <sheetName val="Прочая  субсидия_БП"/>
      <sheetName val="Субвенция  на  полномочия"/>
      <sheetName val="Район  и  поселения"/>
      <sheetName val="Федеральные  средства  по  МО"/>
      <sheetName val="Федеральные  средства"/>
      <sheetName val="МБТ  по  программам"/>
      <sheetName val="МБТ  по  видам  расходов"/>
      <sheetName val="Дотация"/>
      <sheetName val="Субсидия"/>
      <sheetName val="Субвенция"/>
      <sheetName val="Иные  МБТ"/>
      <sheetName val="субсидия  фед."/>
      <sheetName val="субсидия  ВР 522"/>
      <sheetName val="субсидия  ВР 523"/>
      <sheetName val="Федеральная  субсидия"/>
      <sheetName val="ВУС"/>
      <sheetName val="Бюджетирование"/>
    </sheetNames>
    <sheetDataSet>
      <sheetData sheetId="0"/>
      <sheetData sheetId="1"/>
      <sheetData sheetId="2"/>
      <sheetData sheetId="3"/>
      <sheetData sheetId="4">
        <row r="11">
          <cell r="C11">
            <v>158903877</v>
          </cell>
          <cell r="D11">
            <v>112144625.84</v>
          </cell>
          <cell r="E11">
            <v>189713666.41999996</v>
          </cell>
          <cell r="F11">
            <v>49325031.859999999</v>
          </cell>
          <cell r="AG11">
            <v>79920000</v>
          </cell>
          <cell r="AH11">
            <v>13701716.34</v>
          </cell>
          <cell r="AI11">
            <v>103142541.28999999</v>
          </cell>
          <cell r="AJ11">
            <v>17780791.990000002</v>
          </cell>
        </row>
        <row r="12">
          <cell r="C12">
            <v>198134707.40000001</v>
          </cell>
          <cell r="D12">
            <v>601977769.32999992</v>
          </cell>
          <cell r="E12">
            <v>979948284.75</v>
          </cell>
          <cell r="F12">
            <v>215435208.60999998</v>
          </cell>
          <cell r="AG12">
            <v>101480726.5</v>
          </cell>
          <cell r="AH12">
            <v>224819182.64999998</v>
          </cell>
          <cell r="AI12">
            <v>599185649.61000001</v>
          </cell>
          <cell r="AJ12">
            <v>69053351.810000002</v>
          </cell>
        </row>
        <row r="13">
          <cell r="C13">
            <v>231449694.09</v>
          </cell>
          <cell r="D13">
            <v>383859823.8599999</v>
          </cell>
          <cell r="E13">
            <v>474858646.92000008</v>
          </cell>
          <cell r="F13">
            <v>223808853.41</v>
          </cell>
          <cell r="AG13">
            <v>86023342</v>
          </cell>
          <cell r="AH13">
            <v>174082559.38</v>
          </cell>
          <cell r="AI13">
            <v>248140078.01000002</v>
          </cell>
          <cell r="AJ13">
            <v>40494163.789999999</v>
          </cell>
        </row>
        <row r="14">
          <cell r="C14">
            <v>197510134.72999999</v>
          </cell>
          <cell r="D14">
            <v>312429452.95000005</v>
          </cell>
          <cell r="E14">
            <v>438055717.56999999</v>
          </cell>
          <cell r="F14">
            <v>75328225.879999995</v>
          </cell>
          <cell r="AG14">
            <v>49169092.380000003</v>
          </cell>
          <cell r="AH14">
            <v>39732707.019999996</v>
          </cell>
          <cell r="AI14">
            <v>246117888.25999999</v>
          </cell>
          <cell r="AJ14">
            <v>15968037.350000001</v>
          </cell>
        </row>
        <row r="15">
          <cell r="C15">
            <v>277568949</v>
          </cell>
          <cell r="D15">
            <v>1170097038.3799999</v>
          </cell>
          <cell r="E15">
            <v>489031214.16000003</v>
          </cell>
          <cell r="F15">
            <v>112706367.06999999</v>
          </cell>
          <cell r="AG15">
            <v>105770000</v>
          </cell>
          <cell r="AH15">
            <v>372166939.46000004</v>
          </cell>
          <cell r="AI15">
            <v>261336011.19000003</v>
          </cell>
          <cell r="AJ15">
            <v>32948976.869999997</v>
          </cell>
        </row>
        <row r="16">
          <cell r="C16">
            <v>70954135.349999994</v>
          </cell>
          <cell r="D16">
            <v>198183755.93000001</v>
          </cell>
          <cell r="E16">
            <v>289200218.29000008</v>
          </cell>
          <cell r="F16">
            <v>77793532.690000013</v>
          </cell>
          <cell r="AG16">
            <v>35943860</v>
          </cell>
          <cell r="AH16">
            <v>33572481.020000003</v>
          </cell>
          <cell r="AI16">
            <v>168819382.69</v>
          </cell>
          <cell r="AJ16">
            <v>24839801.340000004</v>
          </cell>
        </row>
        <row r="17">
          <cell r="C17">
            <v>101798448.21000001</v>
          </cell>
          <cell r="D17">
            <v>54867405.659999996</v>
          </cell>
          <cell r="E17">
            <v>491623883.75</v>
          </cell>
          <cell r="F17">
            <v>80114677.810000002</v>
          </cell>
          <cell r="AG17">
            <v>53188938</v>
          </cell>
          <cell r="AH17">
            <v>10179644.780000001</v>
          </cell>
          <cell r="AI17">
            <v>263501013.53</v>
          </cell>
          <cell r="AJ17">
            <v>26336466.329999998</v>
          </cell>
        </row>
        <row r="18">
          <cell r="C18">
            <v>212486919.19</v>
          </cell>
          <cell r="D18">
            <v>624261707.87999988</v>
          </cell>
          <cell r="E18">
            <v>396380744.69999999</v>
          </cell>
          <cell r="F18">
            <v>119478040.53</v>
          </cell>
          <cell r="AG18">
            <v>116243448</v>
          </cell>
          <cell r="AH18">
            <v>96418585.890000001</v>
          </cell>
          <cell r="AI18">
            <v>228732690.16</v>
          </cell>
          <cell r="AJ18">
            <v>37759168.170000002</v>
          </cell>
        </row>
        <row r="19">
          <cell r="C19">
            <v>185528920</v>
          </cell>
          <cell r="D19">
            <v>291858806.05000001</v>
          </cell>
          <cell r="E19">
            <v>274228085.26999992</v>
          </cell>
          <cell r="F19">
            <v>54913977.760000005</v>
          </cell>
          <cell r="AG19">
            <v>92760000</v>
          </cell>
          <cell r="AH19">
            <v>69756983.449999988</v>
          </cell>
          <cell r="AI19">
            <v>147564936.13999999</v>
          </cell>
          <cell r="AJ19">
            <v>12261828.99</v>
          </cell>
        </row>
        <row r="20">
          <cell r="C20">
            <v>51920207.189999998</v>
          </cell>
          <cell r="D20">
            <v>87240968.280000001</v>
          </cell>
          <cell r="E20">
            <v>247074850.64000002</v>
          </cell>
          <cell r="F20">
            <v>54032067.440000005</v>
          </cell>
          <cell r="AG20">
            <v>25338540</v>
          </cell>
          <cell r="AH20">
            <v>11045152.680000002</v>
          </cell>
          <cell r="AI20">
            <v>130533129.13000001</v>
          </cell>
          <cell r="AJ20">
            <v>14470987.109999999</v>
          </cell>
        </row>
        <row r="21">
          <cell r="C21">
            <v>750010643.01999998</v>
          </cell>
          <cell r="D21">
            <v>1069443958.0000001</v>
          </cell>
          <cell r="E21">
            <v>569848178.99000001</v>
          </cell>
          <cell r="F21">
            <v>125261353.55</v>
          </cell>
          <cell r="AG21">
            <v>286721900</v>
          </cell>
          <cell r="AH21">
            <v>467777174.34999996</v>
          </cell>
          <cell r="AI21">
            <v>298065632.83999997</v>
          </cell>
          <cell r="AJ21">
            <v>46175681.870000005</v>
          </cell>
        </row>
        <row r="22">
          <cell r="C22">
            <v>92267241.819999993</v>
          </cell>
          <cell r="D22">
            <v>93951943.700000003</v>
          </cell>
          <cell r="E22">
            <v>330822181.08999997</v>
          </cell>
          <cell r="F22">
            <v>41542001.519999996</v>
          </cell>
          <cell r="AG22">
            <v>47117938</v>
          </cell>
          <cell r="AH22">
            <v>25060102.799999997</v>
          </cell>
          <cell r="AI22">
            <v>182673816.15000001</v>
          </cell>
          <cell r="AJ22">
            <v>15890315.280000001</v>
          </cell>
        </row>
        <row r="23">
          <cell r="C23">
            <v>120674905.73</v>
          </cell>
          <cell r="D23">
            <v>724116182.54000008</v>
          </cell>
          <cell r="E23">
            <v>899349610.21000004</v>
          </cell>
          <cell r="F23">
            <v>82254270.629999995</v>
          </cell>
          <cell r="AG23">
            <v>61228656</v>
          </cell>
          <cell r="AH23">
            <v>156438737.15000001</v>
          </cell>
          <cell r="AI23">
            <v>645197356.27999997</v>
          </cell>
          <cell r="AJ23">
            <v>26863266.760000002</v>
          </cell>
        </row>
        <row r="24">
          <cell r="C24">
            <v>84197006</v>
          </cell>
          <cell r="D24">
            <v>109846056.95000002</v>
          </cell>
          <cell r="E24">
            <v>284004077.30999994</v>
          </cell>
          <cell r="F24">
            <v>65180303.890000001</v>
          </cell>
          <cell r="AG24">
            <v>42852000</v>
          </cell>
          <cell r="AH24">
            <v>18765175.490000002</v>
          </cell>
          <cell r="AI24">
            <v>148350012.60000002</v>
          </cell>
          <cell r="AJ24">
            <v>10604773.439999999</v>
          </cell>
        </row>
        <row r="25">
          <cell r="C25">
            <v>90115904.609999999</v>
          </cell>
          <cell r="D25">
            <v>92560842.230000004</v>
          </cell>
          <cell r="E25">
            <v>392264219.28999996</v>
          </cell>
          <cell r="F25">
            <v>66894278.089999996</v>
          </cell>
          <cell r="AG25">
            <v>46746282</v>
          </cell>
          <cell r="AH25">
            <v>19036340.449999999</v>
          </cell>
          <cell r="AI25">
            <v>252706332.04000002</v>
          </cell>
          <cell r="AJ25">
            <v>34823149.330000006</v>
          </cell>
        </row>
        <row r="26">
          <cell r="C26">
            <v>274764215.65999997</v>
          </cell>
          <cell r="D26">
            <v>410756889.71000004</v>
          </cell>
          <cell r="E26">
            <v>627266985.3900001</v>
          </cell>
          <cell r="F26">
            <v>149064309.03000003</v>
          </cell>
          <cell r="AG26">
            <v>129889335.82000001</v>
          </cell>
          <cell r="AH26">
            <v>63472719.899999991</v>
          </cell>
          <cell r="AI26">
            <v>507159229.92000008</v>
          </cell>
          <cell r="AJ26">
            <v>55371895.68</v>
          </cell>
        </row>
        <row r="27">
          <cell r="C27">
            <v>323594165.05000001</v>
          </cell>
          <cell r="D27">
            <v>88803154.670000002</v>
          </cell>
          <cell r="E27">
            <v>306943760.31</v>
          </cell>
          <cell r="F27">
            <v>97963213.299999982</v>
          </cell>
          <cell r="AG27">
            <v>157463040</v>
          </cell>
          <cell r="AH27">
            <v>22255457.789999999</v>
          </cell>
          <cell r="AI27">
            <v>194952420.59</v>
          </cell>
          <cell r="AJ27">
            <v>36727506.049999997</v>
          </cell>
        </row>
        <row r="28">
          <cell r="C28">
            <v>118657113.49000001</v>
          </cell>
          <cell r="D28">
            <v>249602454</v>
          </cell>
          <cell r="E28">
            <v>442526626.91000003</v>
          </cell>
          <cell r="F28">
            <v>107886566.73999999</v>
          </cell>
          <cell r="AG28">
            <v>64545519.719999999</v>
          </cell>
          <cell r="AH28">
            <v>53365816.700000003</v>
          </cell>
          <cell r="AI28">
            <v>225901334.59</v>
          </cell>
          <cell r="AJ28">
            <v>30937998.57</v>
          </cell>
        </row>
        <row r="31">
          <cell r="C31">
            <v>724470268</v>
          </cell>
          <cell r="D31">
            <v>690326728.23000014</v>
          </cell>
          <cell r="E31">
            <v>1234917064.8099999</v>
          </cell>
          <cell r="F31">
            <v>532697814.08000004</v>
          </cell>
          <cell r="AG31">
            <v>186203389.91</v>
          </cell>
          <cell r="AH31">
            <v>254849271.56999999</v>
          </cell>
          <cell r="AI31">
            <v>662322344.74000001</v>
          </cell>
          <cell r="AJ31">
            <v>169865431.91000003</v>
          </cell>
        </row>
        <row r="32">
          <cell r="C32">
            <v>3475440175.3000002</v>
          </cell>
          <cell r="D32">
            <v>7738704329.4799995</v>
          </cell>
          <cell r="E32">
            <v>7123069160.2300005</v>
          </cell>
          <cell r="F32">
            <v>726876997.63000011</v>
          </cell>
          <cell r="AG32">
            <v>1451490356</v>
          </cell>
          <cell r="AH32">
            <v>2653802031.7399998</v>
          </cell>
          <cell r="AI32">
            <v>3916105113.75</v>
          </cell>
          <cell r="AJ32">
            <v>288491864.16000003</v>
          </cell>
        </row>
        <row r="36">
          <cell r="B36">
            <v>42385165793.039993</v>
          </cell>
          <cell r="AF36">
            <v>18438567515.25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P38"/>
  <sheetViews>
    <sheetView tabSelected="1" topLeftCell="A2" zoomScale="60" zoomScaleNormal="60" zoomScaleSheetLayoutView="50" workbookViewId="0">
      <pane xSplit="1" ySplit="6" topLeftCell="B26" activePane="bottomRight" state="frozen"/>
      <selection activeCell="A2" sqref="A2"/>
      <selection pane="topRight" activeCell="C2" sqref="C2"/>
      <selection pane="bottomLeft" activeCell="A8" sqref="A8"/>
      <selection pane="bottomRight" activeCell="A8" sqref="A8"/>
    </sheetView>
  </sheetViews>
  <sheetFormatPr defaultColWidth="9.08984375" defaultRowHeight="14" x14ac:dyDescent="0.3"/>
  <cols>
    <col min="1" max="1" width="24.90625" style="1" customWidth="1"/>
    <col min="2" max="2" width="18.81640625" style="1" customWidth="1"/>
    <col min="3" max="3" width="28.1796875" style="1" customWidth="1"/>
    <col min="4" max="4" width="19.453125" style="1" customWidth="1"/>
    <col min="5" max="5" width="19.08984375" style="1" customWidth="1"/>
    <col min="6" max="6" width="18.6328125" style="1" customWidth="1"/>
    <col min="7" max="7" width="18.08984375" style="1" customWidth="1"/>
    <col min="8" max="10" width="17.6328125" style="1" customWidth="1"/>
    <col min="11" max="11" width="18.1796875" style="1" customWidth="1"/>
    <col min="12" max="12" width="9.90625" style="1" customWidth="1"/>
    <col min="13" max="13" width="10.26953125" style="1" customWidth="1"/>
    <col min="14" max="14" width="11.54296875" style="1" customWidth="1"/>
    <col min="15" max="15" width="11.81640625" style="1" customWidth="1"/>
    <col min="16" max="16" width="17.1796875" style="1" customWidth="1"/>
    <col min="17" max="16384" width="9.08984375" style="1"/>
  </cols>
  <sheetData>
    <row r="1" spans="1:16" x14ac:dyDescent="0.3">
      <c r="G1" s="2"/>
      <c r="H1" s="2"/>
    </row>
    <row r="2" spans="1:16" ht="15.5" x14ac:dyDescent="0.35">
      <c r="A2" s="49" t="s">
        <v>37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4" spans="1:16" ht="14.5" thickBot="1" x14ac:dyDescent="0.35">
      <c r="N4" s="1" t="s">
        <v>0</v>
      </c>
    </row>
    <row r="5" spans="1:16" ht="14.5" thickBot="1" x14ac:dyDescent="0.35">
      <c r="A5" s="50" t="s">
        <v>39</v>
      </c>
      <c r="B5" s="55" t="s">
        <v>31</v>
      </c>
      <c r="C5" s="52"/>
      <c r="D5" s="52"/>
      <c r="E5" s="52"/>
      <c r="F5" s="53"/>
      <c r="G5" s="55" t="s">
        <v>30</v>
      </c>
      <c r="H5" s="52"/>
      <c r="I5" s="52"/>
      <c r="J5" s="52"/>
      <c r="K5" s="53"/>
      <c r="L5" s="44" t="s">
        <v>32</v>
      </c>
      <c r="M5" s="45"/>
      <c r="N5" s="45"/>
      <c r="O5" s="45"/>
      <c r="P5" s="46"/>
    </row>
    <row r="6" spans="1:16" ht="13.5" customHeight="1" thickBot="1" x14ac:dyDescent="0.35">
      <c r="A6" s="54"/>
      <c r="B6" s="50" t="s">
        <v>1</v>
      </c>
      <c r="C6" s="52" t="s">
        <v>2</v>
      </c>
      <c r="D6" s="52"/>
      <c r="E6" s="52"/>
      <c r="F6" s="53"/>
      <c r="G6" s="50" t="s">
        <v>1</v>
      </c>
      <c r="H6" s="52" t="s">
        <v>2</v>
      </c>
      <c r="I6" s="52"/>
      <c r="J6" s="52"/>
      <c r="K6" s="53"/>
      <c r="L6" s="47" t="s">
        <v>1</v>
      </c>
      <c r="M6" s="45" t="s">
        <v>2</v>
      </c>
      <c r="N6" s="45"/>
      <c r="O6" s="45"/>
      <c r="P6" s="46"/>
    </row>
    <row r="7" spans="1:16" ht="42.5" thickBot="1" x14ac:dyDescent="0.35">
      <c r="A7" s="51"/>
      <c r="B7" s="51"/>
      <c r="C7" s="3" t="s">
        <v>3</v>
      </c>
      <c r="D7" s="4" t="s">
        <v>5</v>
      </c>
      <c r="E7" s="3" t="s">
        <v>4</v>
      </c>
      <c r="F7" s="4" t="s">
        <v>29</v>
      </c>
      <c r="G7" s="51"/>
      <c r="H7" s="3" t="s">
        <v>3</v>
      </c>
      <c r="I7" s="4" t="s">
        <v>5</v>
      </c>
      <c r="J7" s="3" t="s">
        <v>4</v>
      </c>
      <c r="K7" s="4" t="s">
        <v>29</v>
      </c>
      <c r="L7" s="48"/>
      <c r="M7" s="5" t="s">
        <v>3</v>
      </c>
      <c r="N7" s="6" t="s">
        <v>5</v>
      </c>
      <c r="O7" s="5" t="s">
        <v>4</v>
      </c>
      <c r="P7" s="6" t="s">
        <v>29</v>
      </c>
    </row>
    <row r="8" spans="1:16" ht="21" customHeight="1" x14ac:dyDescent="0.35">
      <c r="A8" s="7" t="s">
        <v>6</v>
      </c>
      <c r="B8" s="16">
        <f t="shared" ref="B8" si="0">SUM(C8:F8)</f>
        <v>510087.20111999998</v>
      </c>
      <c r="C8" s="17">
        <f>'[1]Район  и  поселения'!C11/1000</f>
        <v>158903.87700000001</v>
      </c>
      <c r="D8" s="18">
        <f>'[1]Район  и  поселения'!D11/1000</f>
        <v>112144.62584000001</v>
      </c>
      <c r="E8" s="17">
        <f>'[1]Район  и  поселения'!E11/1000</f>
        <v>189713.66641999997</v>
      </c>
      <c r="F8" s="18">
        <f>'[1]Район  и  поселения'!F11/1000</f>
        <v>49325.031860000003</v>
      </c>
      <c r="G8" s="16">
        <f t="shared" ref="G8" si="1">SUM(H8:K8)</f>
        <v>214545.04962000001</v>
      </c>
      <c r="H8" s="17">
        <f>'[1]Район  и  поселения'!AG11/1000</f>
        <v>79920</v>
      </c>
      <c r="I8" s="18">
        <f>'[1]Район  и  поселения'!AH11/1000</f>
        <v>13701.716339999999</v>
      </c>
      <c r="J8" s="17">
        <f>'[1]Район  и  поселения'!AI11/1000</f>
        <v>103142.54128999999</v>
      </c>
      <c r="K8" s="18">
        <f>'[1]Район  и  поселения'!AJ11/1000</f>
        <v>17780.791990000002</v>
      </c>
      <c r="L8" s="19">
        <f>G8/B8*100</f>
        <v>42.060465181036264</v>
      </c>
      <c r="M8" s="19">
        <f t="shared" ref="M8:P8" si="2">H8/C8*100</f>
        <v>50.294556375109714</v>
      </c>
      <c r="N8" s="19">
        <f t="shared" si="2"/>
        <v>12.217898305308571</v>
      </c>
      <c r="O8" s="19">
        <f t="shared" si="2"/>
        <v>54.36748086543043</v>
      </c>
      <c r="P8" s="19">
        <f t="shared" si="2"/>
        <v>36.048211870328842</v>
      </c>
    </row>
    <row r="9" spans="1:16" ht="21" customHeight="1" x14ac:dyDescent="0.35">
      <c r="A9" s="8" t="s">
        <v>7</v>
      </c>
      <c r="B9" s="16">
        <f t="shared" ref="B9:B25" si="3">SUM(C9:F9)</f>
        <v>1995495.97009</v>
      </c>
      <c r="C9" s="17">
        <f>'[1]Район  и  поселения'!C12/1000</f>
        <v>198134.70740000001</v>
      </c>
      <c r="D9" s="18">
        <f>'[1]Район  и  поселения'!D12/1000</f>
        <v>601977.76932999992</v>
      </c>
      <c r="E9" s="17">
        <f>'[1]Район  и  поселения'!E12/1000</f>
        <v>979948.28474999999</v>
      </c>
      <c r="F9" s="18">
        <f>'[1]Район  и  поселения'!F12/1000</f>
        <v>215435.20860999997</v>
      </c>
      <c r="G9" s="16">
        <f t="shared" ref="G9:G25" si="4">SUM(H9:K9)</f>
        <v>994538.91056999995</v>
      </c>
      <c r="H9" s="17">
        <f>'[1]Район  и  поселения'!AG12/1000</f>
        <v>101480.7265</v>
      </c>
      <c r="I9" s="18">
        <f>'[1]Район  и  поселения'!AH12/1000</f>
        <v>224819.18264999997</v>
      </c>
      <c r="J9" s="17">
        <f>'[1]Район  и  поселения'!AI12/1000</f>
        <v>599185.64960999996</v>
      </c>
      <c r="K9" s="18">
        <f>'[1]Район  и  поселения'!AJ12/1000</f>
        <v>69053.351810000007</v>
      </c>
      <c r="L9" s="19">
        <f t="shared" ref="L9:L24" si="5">G9/B9*100</f>
        <v>49.839184116475302</v>
      </c>
      <c r="M9" s="19">
        <f t="shared" ref="M9:M24" si="6">H9/C9*100</f>
        <v>51.218046465290811</v>
      </c>
      <c r="N9" s="19">
        <f t="shared" ref="N9:N24" si="7">I9/D9*100</f>
        <v>37.346758319700626</v>
      </c>
      <c r="O9" s="19">
        <f t="shared" ref="O9:O24" si="8">J9/E9*100</f>
        <v>61.144619459470917</v>
      </c>
      <c r="P9" s="19">
        <f t="shared" ref="P9:P24" si="9">K9/F9*100</f>
        <v>32.052955622034162</v>
      </c>
    </row>
    <row r="10" spans="1:16" ht="21" customHeight="1" x14ac:dyDescent="0.35">
      <c r="A10" s="8" t="s">
        <v>8</v>
      </c>
      <c r="B10" s="16">
        <f t="shared" si="3"/>
        <v>1313977.01828</v>
      </c>
      <c r="C10" s="17">
        <f>'[1]Район  и  поселения'!C13/1000</f>
        <v>231449.69409</v>
      </c>
      <c r="D10" s="18">
        <f>'[1]Район  и  поселения'!D13/1000</f>
        <v>383859.82385999989</v>
      </c>
      <c r="E10" s="17">
        <f>'[1]Район  и  поселения'!E13/1000</f>
        <v>474858.64692000009</v>
      </c>
      <c r="F10" s="18">
        <f>'[1]Район  и  поселения'!F13/1000</f>
        <v>223808.85341000001</v>
      </c>
      <c r="G10" s="16">
        <f t="shared" si="4"/>
        <v>548740.14318000001</v>
      </c>
      <c r="H10" s="17">
        <f>'[1]Район  и  поселения'!AG13/1000</f>
        <v>86023.342000000004</v>
      </c>
      <c r="I10" s="18">
        <f>'[1]Район  и  поселения'!AH13/1000</f>
        <v>174082.55937999999</v>
      </c>
      <c r="J10" s="17">
        <f>'[1]Район  и  поселения'!AI13/1000</f>
        <v>248140.07801000003</v>
      </c>
      <c r="K10" s="18">
        <f>'[1]Район  и  поселения'!AJ13/1000</f>
        <v>40494.163789999999</v>
      </c>
      <c r="L10" s="19">
        <f t="shared" si="5"/>
        <v>41.761776313127804</v>
      </c>
      <c r="M10" s="19">
        <f t="shared" si="6"/>
        <v>37.167187599111507</v>
      </c>
      <c r="N10" s="19">
        <f t="shared" si="7"/>
        <v>45.350554697146642</v>
      </c>
      <c r="O10" s="19">
        <f t="shared" si="8"/>
        <v>52.255566918591768</v>
      </c>
      <c r="P10" s="19">
        <f t="shared" si="9"/>
        <v>18.093191208936634</v>
      </c>
    </row>
    <row r="11" spans="1:16" ht="21" customHeight="1" x14ac:dyDescent="0.35">
      <c r="A11" s="8" t="s">
        <v>9</v>
      </c>
      <c r="B11" s="16">
        <f t="shared" si="3"/>
        <v>1023323.53113</v>
      </c>
      <c r="C11" s="17">
        <f>'[1]Район  и  поселения'!C14/1000</f>
        <v>197510.13472999999</v>
      </c>
      <c r="D11" s="18">
        <f>'[1]Район  и  поселения'!D14/1000</f>
        <v>312429.45295000006</v>
      </c>
      <c r="E11" s="17">
        <f>'[1]Район  и  поселения'!E14/1000</f>
        <v>438055.71756999998</v>
      </c>
      <c r="F11" s="18">
        <f>'[1]Район  и  поселения'!F14/1000</f>
        <v>75328.225879999998</v>
      </c>
      <c r="G11" s="16">
        <f t="shared" si="4"/>
        <v>350987.72500999994</v>
      </c>
      <c r="H11" s="17">
        <f>'[1]Район  и  поселения'!AG14/1000</f>
        <v>49169.092380000002</v>
      </c>
      <c r="I11" s="18">
        <f>'[1]Район  и  поселения'!AH14/1000</f>
        <v>39732.707019999994</v>
      </c>
      <c r="J11" s="17">
        <f>'[1]Район  и  поселения'!AI14/1000</f>
        <v>246117.88825999998</v>
      </c>
      <c r="K11" s="18">
        <f>'[1]Район  и  поселения'!AJ14/1000</f>
        <v>15968.037350000002</v>
      </c>
      <c r="L11" s="19">
        <f t="shared" si="5"/>
        <v>34.29880329463581</v>
      </c>
      <c r="M11" s="19">
        <f t="shared" si="6"/>
        <v>24.894465515511424</v>
      </c>
      <c r="N11" s="19">
        <f t="shared" si="7"/>
        <v>12.717337192392886</v>
      </c>
      <c r="O11" s="19">
        <f t="shared" si="8"/>
        <v>56.184151556170725</v>
      </c>
      <c r="P11" s="19">
        <f t="shared" si="9"/>
        <v>21.197946936169103</v>
      </c>
    </row>
    <row r="12" spans="1:16" ht="21" customHeight="1" x14ac:dyDescent="0.35">
      <c r="A12" s="8" t="s">
        <v>10</v>
      </c>
      <c r="B12" s="16">
        <f t="shared" si="3"/>
        <v>2049403.5686099997</v>
      </c>
      <c r="C12" s="17">
        <f>'[1]Район  и  поселения'!C15/1000</f>
        <v>277568.94900000002</v>
      </c>
      <c r="D12" s="18">
        <f>'[1]Район  и  поселения'!D15/1000</f>
        <v>1170097.0383799998</v>
      </c>
      <c r="E12" s="17">
        <f>'[1]Район  и  поселения'!E15/1000</f>
        <v>489031.21416000003</v>
      </c>
      <c r="F12" s="18">
        <f>'[1]Район  и  поселения'!F15/1000</f>
        <v>112706.36706999999</v>
      </c>
      <c r="G12" s="16">
        <f t="shared" si="4"/>
        <v>772221.92752000003</v>
      </c>
      <c r="H12" s="17">
        <f>'[1]Район  и  поселения'!AG15/1000</f>
        <v>105770</v>
      </c>
      <c r="I12" s="18">
        <f>'[1]Район  и  поселения'!AH15/1000</f>
        <v>372166.93946000002</v>
      </c>
      <c r="J12" s="17">
        <f>'[1]Район  и  поселения'!AI15/1000</f>
        <v>261336.01119000002</v>
      </c>
      <c r="K12" s="18">
        <f>'[1]Район  и  поселения'!AJ15/1000</f>
        <v>32948.976869999999</v>
      </c>
      <c r="L12" s="19">
        <f t="shared" si="5"/>
        <v>37.68032511252806</v>
      </c>
      <c r="M12" s="19">
        <f t="shared" si="6"/>
        <v>38.105847351102661</v>
      </c>
      <c r="N12" s="19">
        <f t="shared" si="7"/>
        <v>31.80650213210226</v>
      </c>
      <c r="O12" s="19">
        <f t="shared" si="8"/>
        <v>53.439535887068502</v>
      </c>
      <c r="P12" s="19">
        <f t="shared" si="9"/>
        <v>29.234352704790805</v>
      </c>
    </row>
    <row r="13" spans="1:16" ht="21" customHeight="1" x14ac:dyDescent="0.35">
      <c r="A13" s="8" t="s">
        <v>11</v>
      </c>
      <c r="B13" s="16">
        <f t="shared" si="3"/>
        <v>636131.64226000011</v>
      </c>
      <c r="C13" s="17">
        <f>'[1]Район  и  поселения'!C16/1000</f>
        <v>70954.135349999997</v>
      </c>
      <c r="D13" s="18">
        <f>'[1]Район  и  поселения'!D16/1000</f>
        <v>198183.75593000001</v>
      </c>
      <c r="E13" s="17">
        <f>'[1]Район  и  поселения'!E16/1000</f>
        <v>289200.21829000011</v>
      </c>
      <c r="F13" s="18">
        <f>'[1]Район  и  поселения'!F16/1000</f>
        <v>77793.532690000007</v>
      </c>
      <c r="G13" s="16">
        <f t="shared" si="4"/>
        <v>263175.52505</v>
      </c>
      <c r="H13" s="17">
        <f>'[1]Район  и  поселения'!AG16/1000</f>
        <v>35943.86</v>
      </c>
      <c r="I13" s="18">
        <f>'[1]Район  и  поселения'!AH16/1000</f>
        <v>33572.481020000007</v>
      </c>
      <c r="J13" s="17">
        <f>'[1]Район  и  поселения'!AI16/1000</f>
        <v>168819.38269</v>
      </c>
      <c r="K13" s="18">
        <f>'[1]Район  и  поселения'!AJ16/1000</f>
        <v>24839.801340000002</v>
      </c>
      <c r="L13" s="19">
        <f t="shared" si="5"/>
        <v>41.371236323822849</v>
      </c>
      <c r="M13" s="19">
        <f t="shared" si="6"/>
        <v>50.657878956169967</v>
      </c>
      <c r="N13" s="19">
        <f t="shared" si="7"/>
        <v>16.940077082734298</v>
      </c>
      <c r="O13" s="19">
        <f t="shared" si="8"/>
        <v>58.374569593413547</v>
      </c>
      <c r="P13" s="19">
        <f t="shared" si="9"/>
        <v>31.930419510557901</v>
      </c>
    </row>
    <row r="14" spans="1:16" ht="21" customHeight="1" x14ac:dyDescent="0.35">
      <c r="A14" s="8" t="s">
        <v>12</v>
      </c>
      <c r="B14" s="16">
        <f t="shared" si="3"/>
        <v>728404.41543000005</v>
      </c>
      <c r="C14" s="17">
        <f>'[1]Район  и  поселения'!C17/1000</f>
        <v>101798.44821</v>
      </c>
      <c r="D14" s="18">
        <f>'[1]Район  и  поселения'!D17/1000</f>
        <v>54867.405659999997</v>
      </c>
      <c r="E14" s="17">
        <f>'[1]Район  и  поселения'!E17/1000</f>
        <v>491623.88374999998</v>
      </c>
      <c r="F14" s="18">
        <f>'[1]Район  и  поселения'!F17/1000</f>
        <v>80114.677810000008</v>
      </c>
      <c r="G14" s="16">
        <f t="shared" si="4"/>
        <v>353206.06264000002</v>
      </c>
      <c r="H14" s="17">
        <f>'[1]Район  и  поселения'!AG17/1000</f>
        <v>53188.938000000002</v>
      </c>
      <c r="I14" s="18">
        <f>'[1]Район  и  поселения'!AH17/1000</f>
        <v>10179.644780000001</v>
      </c>
      <c r="J14" s="17">
        <f>'[1]Район  и  поселения'!AI17/1000</f>
        <v>263501.01353</v>
      </c>
      <c r="K14" s="18">
        <f>'[1]Район  и  поселения'!AJ17/1000</f>
        <v>26336.466329999999</v>
      </c>
      <c r="L14" s="19">
        <f t="shared" si="5"/>
        <v>48.490379129771114</v>
      </c>
      <c r="M14" s="19">
        <f t="shared" si="6"/>
        <v>52.249262081359582</v>
      </c>
      <c r="N14" s="19">
        <f t="shared" si="7"/>
        <v>18.553173159089734</v>
      </c>
      <c r="O14" s="19">
        <f t="shared" si="8"/>
        <v>53.598090377560915</v>
      </c>
      <c r="P14" s="19">
        <f t="shared" si="9"/>
        <v>32.87345970791965</v>
      </c>
    </row>
    <row r="15" spans="1:16" ht="21" customHeight="1" x14ac:dyDescent="0.35">
      <c r="A15" s="8" t="s">
        <v>13</v>
      </c>
      <c r="B15" s="16">
        <f t="shared" si="3"/>
        <v>1352607.4123</v>
      </c>
      <c r="C15" s="17">
        <f>'[1]Район  и  поселения'!C18/1000</f>
        <v>212486.91918999999</v>
      </c>
      <c r="D15" s="18">
        <f>'[1]Район  и  поселения'!D18/1000</f>
        <v>624261.70787999989</v>
      </c>
      <c r="E15" s="17">
        <f>'[1]Район  и  поселения'!E18/1000</f>
        <v>396380.74469999998</v>
      </c>
      <c r="F15" s="18">
        <f>'[1]Район  и  поселения'!F18/1000</f>
        <v>119478.04053</v>
      </c>
      <c r="G15" s="16">
        <f t="shared" si="4"/>
        <v>479153.89222000004</v>
      </c>
      <c r="H15" s="17">
        <f>'[1]Район  и  поселения'!AG18/1000</f>
        <v>116243.448</v>
      </c>
      <c r="I15" s="18">
        <f>'[1]Район  и  поселения'!AH18/1000</f>
        <v>96418.585890000002</v>
      </c>
      <c r="J15" s="17">
        <f>'[1]Район  и  поселения'!AI18/1000</f>
        <v>228732.69016</v>
      </c>
      <c r="K15" s="18">
        <f>'[1]Район  и  поселения'!AJ18/1000</f>
        <v>37759.168170000004</v>
      </c>
      <c r="L15" s="19">
        <f t="shared" si="5"/>
        <v>35.424461515055391</v>
      </c>
      <c r="M15" s="19">
        <f t="shared" si="6"/>
        <v>54.706166592804848</v>
      </c>
      <c r="N15" s="19">
        <f t="shared" si="7"/>
        <v>15.44521867558378</v>
      </c>
      <c r="O15" s="19">
        <f t="shared" si="8"/>
        <v>57.70529805455508</v>
      </c>
      <c r="P15" s="19">
        <f t="shared" si="9"/>
        <v>31.603437755173907</v>
      </c>
    </row>
    <row r="16" spans="1:16" ht="21" customHeight="1" x14ac:dyDescent="0.35">
      <c r="A16" s="8" t="s">
        <v>14</v>
      </c>
      <c r="B16" s="16">
        <f t="shared" si="3"/>
        <v>806529.78908000002</v>
      </c>
      <c r="C16" s="17">
        <f>'[1]Район  и  поселения'!C19/1000</f>
        <v>185528.92</v>
      </c>
      <c r="D16" s="18">
        <f>'[1]Район  и  поселения'!D19/1000</f>
        <v>291858.80605000001</v>
      </c>
      <c r="E16" s="17">
        <f>'[1]Район  и  поселения'!E19/1000</f>
        <v>274228.08526999992</v>
      </c>
      <c r="F16" s="18">
        <f>'[1]Район  и  поселения'!F19/1000</f>
        <v>54913.977760000009</v>
      </c>
      <c r="G16" s="16">
        <f t="shared" si="4"/>
        <v>322343.74857999996</v>
      </c>
      <c r="H16" s="17">
        <f>'[1]Район  и  поселения'!AG19/1000</f>
        <v>92760</v>
      </c>
      <c r="I16" s="18">
        <f>'[1]Район  и  поселения'!AH19/1000</f>
        <v>69756.983449999985</v>
      </c>
      <c r="J16" s="17">
        <f>'[1]Район  и  поселения'!AI19/1000</f>
        <v>147564.93613999998</v>
      </c>
      <c r="K16" s="18">
        <f>'[1]Район  и  поселения'!AJ19/1000</f>
        <v>12261.82899</v>
      </c>
      <c r="L16" s="19">
        <f t="shared" si="5"/>
        <v>39.966750508706447</v>
      </c>
      <c r="M16" s="19">
        <f t="shared" si="6"/>
        <v>49.997596062112578</v>
      </c>
      <c r="N16" s="19">
        <f t="shared" si="7"/>
        <v>23.900934974033134</v>
      </c>
      <c r="O16" s="19">
        <f t="shared" si="8"/>
        <v>53.81102230820386</v>
      </c>
      <c r="P16" s="19">
        <f t="shared" si="9"/>
        <v>22.329158240166063</v>
      </c>
    </row>
    <row r="17" spans="1:16" ht="21" customHeight="1" x14ac:dyDescent="0.35">
      <c r="A17" s="8" t="s">
        <v>15</v>
      </c>
      <c r="B17" s="16">
        <f t="shared" si="3"/>
        <v>440268.09355000005</v>
      </c>
      <c r="C17" s="17">
        <f>'[1]Район  и  поселения'!C20/1000</f>
        <v>51920.207190000001</v>
      </c>
      <c r="D17" s="18">
        <f>'[1]Район  и  поселения'!D20/1000</f>
        <v>87240.968280000001</v>
      </c>
      <c r="E17" s="17">
        <f>'[1]Район  и  поселения'!E20/1000</f>
        <v>247074.85064000002</v>
      </c>
      <c r="F17" s="18">
        <f>'[1]Район  и  поселения'!F20/1000</f>
        <v>54032.067440000006</v>
      </c>
      <c r="G17" s="16">
        <f t="shared" si="4"/>
        <v>181387.80892000001</v>
      </c>
      <c r="H17" s="17">
        <f>'[1]Район  и  поселения'!AG20/1000</f>
        <v>25338.54</v>
      </c>
      <c r="I17" s="18">
        <f>'[1]Район  и  поселения'!AH20/1000</f>
        <v>11045.152680000001</v>
      </c>
      <c r="J17" s="17">
        <f>'[1]Район  и  поселения'!AI20/1000</f>
        <v>130533.12913000002</v>
      </c>
      <c r="K17" s="18">
        <f>'[1]Район  и  поселения'!AJ20/1000</f>
        <v>14470.98711</v>
      </c>
      <c r="L17" s="19">
        <f t="shared" si="5"/>
        <v>41.199399088273992</v>
      </c>
      <c r="M17" s="19">
        <f t="shared" si="6"/>
        <v>48.802848392485394</v>
      </c>
      <c r="N17" s="19">
        <f t="shared" si="7"/>
        <v>12.660511337460822</v>
      </c>
      <c r="O17" s="19">
        <f t="shared" si="8"/>
        <v>52.831410721034125</v>
      </c>
      <c r="P17" s="19">
        <f t="shared" si="9"/>
        <v>26.782219884644114</v>
      </c>
    </row>
    <row r="18" spans="1:16" ht="21" customHeight="1" x14ac:dyDescent="0.35">
      <c r="A18" s="8" t="s">
        <v>16</v>
      </c>
      <c r="B18" s="16">
        <f t="shared" si="3"/>
        <v>2514564.13356</v>
      </c>
      <c r="C18" s="17">
        <f>'[1]Район  и  поселения'!C21/1000</f>
        <v>750010.64301999996</v>
      </c>
      <c r="D18" s="18">
        <f>'[1]Район  и  поселения'!D21/1000</f>
        <v>1069443.9580000001</v>
      </c>
      <c r="E18" s="17">
        <f>'[1]Район  и  поселения'!E21/1000</f>
        <v>569848.17899000004</v>
      </c>
      <c r="F18" s="18">
        <f>'[1]Район  и  поселения'!F21/1000</f>
        <v>125261.35355</v>
      </c>
      <c r="G18" s="16">
        <f t="shared" si="4"/>
        <v>1098740.38906</v>
      </c>
      <c r="H18" s="17">
        <f>'[1]Район  и  поселения'!AG21/1000</f>
        <v>286721.90000000002</v>
      </c>
      <c r="I18" s="18">
        <f>'[1]Район  и  поселения'!AH21/1000</f>
        <v>467777.17434999999</v>
      </c>
      <c r="J18" s="17">
        <f>'[1]Район  и  поселения'!AI21/1000</f>
        <v>298065.63283999998</v>
      </c>
      <c r="K18" s="18">
        <f>'[1]Район  и  поселения'!AJ21/1000</f>
        <v>46175.681870000008</v>
      </c>
      <c r="L18" s="19">
        <f t="shared" si="5"/>
        <v>43.695063267464</v>
      </c>
      <c r="M18" s="19">
        <f t="shared" si="6"/>
        <v>38.22904417002443</v>
      </c>
      <c r="N18" s="19">
        <f t="shared" si="7"/>
        <v>43.740223211397108</v>
      </c>
      <c r="O18" s="19">
        <f t="shared" si="8"/>
        <v>52.306148168849475</v>
      </c>
      <c r="P18" s="19">
        <f t="shared" si="9"/>
        <v>36.863470305362995</v>
      </c>
    </row>
    <row r="19" spans="1:16" ht="21" customHeight="1" x14ac:dyDescent="0.35">
      <c r="A19" s="8" t="s">
        <v>17</v>
      </c>
      <c r="B19" s="16">
        <f t="shared" si="3"/>
        <v>558583.36812999996</v>
      </c>
      <c r="C19" s="17">
        <f>'[1]Район  и  поселения'!C22/1000</f>
        <v>92267.241819999996</v>
      </c>
      <c r="D19" s="18">
        <f>'[1]Район  и  поселения'!D22/1000</f>
        <v>93951.943700000003</v>
      </c>
      <c r="E19" s="17">
        <f>'[1]Район  и  поселения'!E22/1000</f>
        <v>330822.18108999997</v>
      </c>
      <c r="F19" s="18">
        <f>'[1]Район  и  поселения'!F22/1000</f>
        <v>41542.001519999998</v>
      </c>
      <c r="G19" s="16">
        <f t="shared" si="4"/>
        <v>270742.17222999997</v>
      </c>
      <c r="H19" s="17">
        <f>'[1]Район  и  поселения'!AG22/1000</f>
        <v>47117.938000000002</v>
      </c>
      <c r="I19" s="18">
        <f>'[1]Район  и  поселения'!AH22/1000</f>
        <v>25060.102799999997</v>
      </c>
      <c r="J19" s="17">
        <f>'[1]Район  и  поселения'!AI22/1000</f>
        <v>182673.81615</v>
      </c>
      <c r="K19" s="18">
        <f>'[1]Район  и  поселения'!AJ22/1000</f>
        <v>15890.315280000001</v>
      </c>
      <c r="L19" s="19">
        <f t="shared" si="5"/>
        <v>48.469429574385344</v>
      </c>
      <c r="M19" s="19">
        <f t="shared" si="6"/>
        <v>51.066811005275589</v>
      </c>
      <c r="N19" s="19">
        <f t="shared" si="7"/>
        <v>26.673320224241404</v>
      </c>
      <c r="O19" s="19">
        <f t="shared" si="8"/>
        <v>55.218128224692322</v>
      </c>
      <c r="P19" s="19">
        <f t="shared" si="9"/>
        <v>38.251202875599915</v>
      </c>
    </row>
    <row r="20" spans="1:16" ht="21" customHeight="1" x14ac:dyDescent="0.35">
      <c r="A20" s="8" t="s">
        <v>18</v>
      </c>
      <c r="B20" s="16">
        <f t="shared" si="3"/>
        <v>1826394.9691100002</v>
      </c>
      <c r="C20" s="17">
        <f>'[1]Район  и  поселения'!C23/1000</f>
        <v>120674.90573</v>
      </c>
      <c r="D20" s="18">
        <f>'[1]Район  и  поселения'!D23/1000</f>
        <v>724116.18254000007</v>
      </c>
      <c r="E20" s="17">
        <f>'[1]Район  и  поселения'!E23/1000</f>
        <v>899349.61021000007</v>
      </c>
      <c r="F20" s="18">
        <f>'[1]Район  и  поселения'!F23/1000</f>
        <v>82254.270629999999</v>
      </c>
      <c r="G20" s="16">
        <f t="shared" si="4"/>
        <v>889728.01618999999</v>
      </c>
      <c r="H20" s="17">
        <f>'[1]Район  и  поселения'!AG23/1000</f>
        <v>61228.656000000003</v>
      </c>
      <c r="I20" s="18">
        <f>'[1]Район  и  поселения'!AH23/1000</f>
        <v>156438.73715</v>
      </c>
      <c r="J20" s="17">
        <f>'[1]Район  и  поселения'!AI23/1000</f>
        <v>645197.35627999995</v>
      </c>
      <c r="K20" s="18">
        <f>'[1]Район  и  поселения'!AJ23/1000</f>
        <v>26863.266760000002</v>
      </c>
      <c r="L20" s="19">
        <f t="shared" si="5"/>
        <v>48.714983956814294</v>
      </c>
      <c r="M20" s="19">
        <f t="shared" si="6"/>
        <v>50.738515708472143</v>
      </c>
      <c r="N20" s="19">
        <f t="shared" si="7"/>
        <v>21.60409350351155</v>
      </c>
      <c r="O20" s="19">
        <f t="shared" si="8"/>
        <v>71.740438752104978</v>
      </c>
      <c r="P20" s="19">
        <f t="shared" si="9"/>
        <v>32.658810970238378</v>
      </c>
    </row>
    <row r="21" spans="1:16" ht="21" customHeight="1" x14ac:dyDescent="0.35">
      <c r="A21" s="8" t="s">
        <v>19</v>
      </c>
      <c r="B21" s="16">
        <f t="shared" si="3"/>
        <v>543227.44415</v>
      </c>
      <c r="C21" s="17">
        <f>'[1]Район  и  поселения'!C24/1000</f>
        <v>84197.005999999994</v>
      </c>
      <c r="D21" s="18">
        <f>'[1]Район  и  поселения'!D24/1000</f>
        <v>109846.05695000001</v>
      </c>
      <c r="E21" s="17">
        <f>'[1]Район  и  поселения'!E24/1000</f>
        <v>284004.07730999996</v>
      </c>
      <c r="F21" s="18">
        <f>'[1]Район  и  поселения'!F24/1000</f>
        <v>65180.303890000003</v>
      </c>
      <c r="G21" s="16">
        <f t="shared" si="4"/>
        <v>220571.96153</v>
      </c>
      <c r="H21" s="17">
        <f>'[1]Район  и  поселения'!AG24/1000</f>
        <v>42852</v>
      </c>
      <c r="I21" s="18">
        <f>'[1]Район  и  поселения'!AH24/1000</f>
        <v>18765.175490000001</v>
      </c>
      <c r="J21" s="17">
        <f>'[1]Район  и  поселения'!AI24/1000</f>
        <v>148350.01260000002</v>
      </c>
      <c r="K21" s="18">
        <f>'[1]Район  и  поселения'!AJ24/1000</f>
        <v>10604.773439999999</v>
      </c>
      <c r="L21" s="19">
        <f t="shared" si="5"/>
        <v>40.603979770413446</v>
      </c>
      <c r="M21" s="19">
        <f t="shared" si="6"/>
        <v>50.894921370481995</v>
      </c>
      <c r="N21" s="19">
        <f t="shared" si="7"/>
        <v>17.083158022268911</v>
      </c>
      <c r="O21" s="19">
        <f t="shared" si="8"/>
        <v>52.235170003588017</v>
      </c>
      <c r="P21" s="19">
        <f t="shared" si="9"/>
        <v>16.26990487478686</v>
      </c>
    </row>
    <row r="22" spans="1:16" ht="21" customHeight="1" x14ac:dyDescent="0.35">
      <c r="A22" s="8" t="s">
        <v>20</v>
      </c>
      <c r="B22" s="16">
        <f t="shared" si="3"/>
        <v>641835.24421999999</v>
      </c>
      <c r="C22" s="17">
        <f>'[1]Район  и  поселения'!C25/1000</f>
        <v>90115.904609999998</v>
      </c>
      <c r="D22" s="18">
        <f>'[1]Район  и  поселения'!D25/1000</f>
        <v>92560.842230000009</v>
      </c>
      <c r="E22" s="17">
        <f>'[1]Район  и  поселения'!E25/1000</f>
        <v>392264.21928999998</v>
      </c>
      <c r="F22" s="18">
        <f>'[1]Район  и  поселения'!F25/1000</f>
        <v>66894.278089999993</v>
      </c>
      <c r="G22" s="16">
        <f t="shared" si="4"/>
        <v>353312.10382000002</v>
      </c>
      <c r="H22" s="17">
        <f>'[1]Район  и  поселения'!AG25/1000</f>
        <v>46746.281999999999</v>
      </c>
      <c r="I22" s="18">
        <f>'[1]Район  и  поселения'!AH25/1000</f>
        <v>19036.34045</v>
      </c>
      <c r="J22" s="17">
        <f>'[1]Район  и  поселения'!AI25/1000</f>
        <v>252706.33204000001</v>
      </c>
      <c r="K22" s="18">
        <f>'[1]Район  и  поселения'!AJ25/1000</f>
        <v>34823.149330000007</v>
      </c>
      <c r="L22" s="19">
        <f t="shared" si="5"/>
        <v>55.047164673757962</v>
      </c>
      <c r="M22" s="19">
        <f t="shared" si="6"/>
        <v>51.873509123951742</v>
      </c>
      <c r="N22" s="19">
        <f t="shared" si="7"/>
        <v>20.566299950790754</v>
      </c>
      <c r="O22" s="19">
        <f t="shared" si="8"/>
        <v>64.422478424720879</v>
      </c>
      <c r="P22" s="19">
        <f t="shared" si="9"/>
        <v>52.056992502630372</v>
      </c>
    </row>
    <row r="23" spans="1:16" ht="21" customHeight="1" x14ac:dyDescent="0.35">
      <c r="A23" s="8" t="s">
        <v>21</v>
      </c>
      <c r="B23" s="16">
        <f t="shared" si="3"/>
        <v>1461852.3997900002</v>
      </c>
      <c r="C23" s="17">
        <f>'[1]Район  и  поселения'!C26/1000</f>
        <v>274764.21565999999</v>
      </c>
      <c r="D23" s="18">
        <f>'[1]Район  и  поселения'!D26/1000</f>
        <v>410756.88971000002</v>
      </c>
      <c r="E23" s="17">
        <f>'[1]Район  и  поселения'!E26/1000</f>
        <v>627266.98539000016</v>
      </c>
      <c r="F23" s="18">
        <f>'[1]Район  и  поселения'!F26/1000</f>
        <v>149064.30903000003</v>
      </c>
      <c r="G23" s="16">
        <f t="shared" si="4"/>
        <v>755893.18132000009</v>
      </c>
      <c r="H23" s="17">
        <f>'[1]Район  и  поселения'!AG26/1000</f>
        <v>129889.33582000001</v>
      </c>
      <c r="I23" s="18">
        <f>'[1]Район  и  поселения'!AH26/1000</f>
        <v>63472.719899999989</v>
      </c>
      <c r="J23" s="17">
        <f>'[1]Район  и  поселения'!AI26/1000</f>
        <v>507159.22992000007</v>
      </c>
      <c r="K23" s="18">
        <f>'[1]Район  и  поселения'!AJ26/1000</f>
        <v>55371.895680000001</v>
      </c>
      <c r="L23" s="19">
        <f t="shared" si="5"/>
        <v>51.707900293393962</v>
      </c>
      <c r="M23" s="19">
        <f t="shared" si="6"/>
        <v>47.27301752449754</v>
      </c>
      <c r="N23" s="19">
        <f t="shared" si="7"/>
        <v>15.452624530488727</v>
      </c>
      <c r="O23" s="19">
        <f t="shared" si="8"/>
        <v>80.852211535519643</v>
      </c>
      <c r="P23" s="19">
        <f t="shared" si="9"/>
        <v>37.146313587953564</v>
      </c>
    </row>
    <row r="24" spans="1:16" ht="21" customHeight="1" x14ac:dyDescent="0.35">
      <c r="A24" s="8" t="s">
        <v>22</v>
      </c>
      <c r="B24" s="16">
        <f t="shared" si="3"/>
        <v>817304.29333000001</v>
      </c>
      <c r="C24" s="17">
        <f>'[1]Район  и  поселения'!C27/1000</f>
        <v>323594.16505000001</v>
      </c>
      <c r="D24" s="18">
        <f>'[1]Район  и  поселения'!D27/1000</f>
        <v>88803.154670000004</v>
      </c>
      <c r="E24" s="17">
        <f>'[1]Район  и  поселения'!E27/1000</f>
        <v>306943.76030999998</v>
      </c>
      <c r="F24" s="18">
        <f>'[1]Район  и  поселения'!F27/1000</f>
        <v>97963.213299999989</v>
      </c>
      <c r="G24" s="16">
        <f t="shared" si="4"/>
        <v>411398.42443000001</v>
      </c>
      <c r="H24" s="17">
        <f>'[1]Район  и  поселения'!AG27/1000</f>
        <v>157463.04000000001</v>
      </c>
      <c r="I24" s="18">
        <f>'[1]Район  и  поселения'!AH27/1000</f>
        <v>22255.45779</v>
      </c>
      <c r="J24" s="17">
        <f>'[1]Район  и  поселения'!AI27/1000</f>
        <v>194952.42058999999</v>
      </c>
      <c r="K24" s="18">
        <f>'[1]Район  и  поселения'!AJ27/1000</f>
        <v>36727.506049999996</v>
      </c>
      <c r="L24" s="19">
        <f t="shared" si="5"/>
        <v>50.33601655924388</v>
      </c>
      <c r="M24" s="19">
        <f t="shared" si="6"/>
        <v>48.660654921163264</v>
      </c>
      <c r="N24" s="19">
        <f t="shared" si="7"/>
        <v>25.061562140109949</v>
      </c>
      <c r="O24" s="19">
        <f t="shared" si="8"/>
        <v>63.514052344021074</v>
      </c>
      <c r="P24" s="19">
        <f t="shared" si="9"/>
        <v>37.491120199912835</v>
      </c>
    </row>
    <row r="25" spans="1:16" ht="21" customHeight="1" thickBot="1" x14ac:dyDescent="0.4">
      <c r="A25" s="9" t="s">
        <v>23</v>
      </c>
      <c r="B25" s="16">
        <f t="shared" si="3"/>
        <v>918672.76114000008</v>
      </c>
      <c r="C25" s="17">
        <f>'[1]Район  и  поселения'!C28/1000</f>
        <v>118657.11349</v>
      </c>
      <c r="D25" s="18">
        <f>'[1]Район  и  поселения'!D28/1000</f>
        <v>249602.454</v>
      </c>
      <c r="E25" s="17">
        <f>'[1]Район  и  поселения'!E28/1000</f>
        <v>442526.62691000005</v>
      </c>
      <c r="F25" s="18">
        <f>'[1]Район  и  поселения'!F28/1000</f>
        <v>107886.56673999999</v>
      </c>
      <c r="G25" s="16">
        <f t="shared" si="4"/>
        <v>374750.66958000005</v>
      </c>
      <c r="H25" s="17">
        <f>'[1]Район  и  поселения'!AG28/1000</f>
        <v>64545.519719999997</v>
      </c>
      <c r="I25" s="18">
        <f>'[1]Район  и  поселения'!AH28/1000</f>
        <v>53365.816700000003</v>
      </c>
      <c r="J25" s="17">
        <f>'[1]Район  и  поселения'!AI28/1000</f>
        <v>225901.33459000001</v>
      </c>
      <c r="K25" s="18">
        <f>'[1]Район  и  поселения'!AJ28/1000</f>
        <v>30937.99857</v>
      </c>
      <c r="L25" s="20">
        <f t="shared" ref="L25:L33" si="10">G25/B25*100</f>
        <v>40.792617941013532</v>
      </c>
      <c r="M25" s="20">
        <f t="shared" ref="M25:M33" si="11">H25/C25*100</f>
        <v>54.396671064680561</v>
      </c>
      <c r="N25" s="20">
        <f t="shared" ref="N25:N33" si="12">I25/D25*100</f>
        <v>21.380325331256561</v>
      </c>
      <c r="O25" s="20">
        <f t="shared" ref="O25:O33" si="13">J25/E25*100</f>
        <v>51.048077302689229</v>
      </c>
      <c r="P25" s="20">
        <f t="shared" ref="P25:P33" si="14">K25/F25*100</f>
        <v>28.676414038235805</v>
      </c>
    </row>
    <row r="26" spans="1:16" ht="21" customHeight="1" thickBot="1" x14ac:dyDescent="0.4">
      <c r="A26" s="10" t="s">
        <v>24</v>
      </c>
      <c r="B26" s="21">
        <f>SUM(B8:B25)</f>
        <v>20138663.255280003</v>
      </c>
      <c r="C26" s="22">
        <f t="shared" ref="C26:F26" si="15">SUM(C8:C25)</f>
        <v>3540537.1875399998</v>
      </c>
      <c r="D26" s="21">
        <f t="shared" si="15"/>
        <v>6676002.8359599998</v>
      </c>
      <c r="E26" s="23">
        <f t="shared" si="15"/>
        <v>8123140.9519699998</v>
      </c>
      <c r="F26" s="21">
        <f t="shared" si="15"/>
        <v>1798982.27981</v>
      </c>
      <c r="G26" s="21">
        <f>SUM(G8:G25)</f>
        <v>8855437.7114699986</v>
      </c>
      <c r="H26" s="23">
        <f>SUM(H8:H25)</f>
        <v>1582402.61842</v>
      </c>
      <c r="I26" s="21">
        <f>SUM(I8:I25)</f>
        <v>1871647.4772999999</v>
      </c>
      <c r="J26" s="23">
        <f>SUM(J8:J25)</f>
        <v>4852079.4550200002</v>
      </c>
      <c r="K26" s="21">
        <f>SUM(K8:K25)</f>
        <v>549308.16073000012</v>
      </c>
      <c r="L26" s="24">
        <f t="shared" si="10"/>
        <v>43.972321296689138</v>
      </c>
      <c r="M26" s="24">
        <f t="shared" si="11"/>
        <v>44.69385673984317</v>
      </c>
      <c r="N26" s="24">
        <f t="shared" si="12"/>
        <v>28.035450602543964</v>
      </c>
      <c r="O26" s="24">
        <f t="shared" si="13"/>
        <v>59.731567920698069</v>
      </c>
      <c r="P26" s="24">
        <f t="shared" si="14"/>
        <v>30.534384184596608</v>
      </c>
    </row>
    <row r="27" spans="1:16" ht="21" customHeight="1" x14ac:dyDescent="0.35">
      <c r="A27" s="11"/>
      <c r="B27" s="16"/>
      <c r="C27" s="25"/>
      <c r="D27" s="26"/>
      <c r="E27" s="27"/>
      <c r="F27" s="26"/>
      <c r="G27" s="16"/>
      <c r="H27" s="17"/>
      <c r="I27" s="18"/>
      <c r="J27" s="17"/>
      <c r="K27" s="18"/>
      <c r="L27" s="19"/>
      <c r="M27" s="19"/>
      <c r="N27" s="19"/>
      <c r="O27" s="19"/>
      <c r="P27" s="19"/>
    </row>
    <row r="28" spans="1:16" ht="21" customHeight="1" x14ac:dyDescent="0.35">
      <c r="A28" s="12" t="s">
        <v>25</v>
      </c>
      <c r="B28" s="16">
        <f t="shared" ref="B28:B29" si="16">SUM(C28:F28)</f>
        <v>3182411.87512</v>
      </c>
      <c r="C28" s="17">
        <f>'[1]Район  и  поселения'!C31/1000</f>
        <v>724470.26800000004</v>
      </c>
      <c r="D28" s="18">
        <f>'[1]Район  и  поселения'!D31/1000</f>
        <v>690326.72823000012</v>
      </c>
      <c r="E28" s="17">
        <f>'[1]Район  и  поселения'!E31/1000</f>
        <v>1234917.0648099999</v>
      </c>
      <c r="F28" s="18">
        <f>'[1]Район  и  поселения'!F31/1000</f>
        <v>532697.81408000004</v>
      </c>
      <c r="G28" s="16">
        <f t="shared" ref="G28:G29" si="17">SUM(H28:K28)</f>
        <v>1273240.4381299999</v>
      </c>
      <c r="H28" s="17">
        <f>'[1]Район  и  поселения'!AG31/1000</f>
        <v>186203.38991</v>
      </c>
      <c r="I28" s="18">
        <f>'[1]Район  и  поселения'!AH31/1000</f>
        <v>254849.27156999998</v>
      </c>
      <c r="J28" s="17">
        <f>'[1]Район  и  поселения'!AI31/1000</f>
        <v>662322.34473999997</v>
      </c>
      <c r="K28" s="18">
        <f>'[1]Район  и  поселения'!AJ31/1000</f>
        <v>169865.43191000001</v>
      </c>
      <c r="L28" s="19">
        <f t="shared" si="10"/>
        <v>40.008662866178803</v>
      </c>
      <c r="M28" s="19">
        <f t="shared" si="11"/>
        <v>25.702005746079838</v>
      </c>
      <c r="N28" s="19">
        <f t="shared" si="12"/>
        <v>36.91719603895887</v>
      </c>
      <c r="O28" s="19">
        <f t="shared" si="13"/>
        <v>53.632941321602246</v>
      </c>
      <c r="P28" s="19">
        <f t="shared" si="14"/>
        <v>31.887765900328962</v>
      </c>
    </row>
    <row r="29" spans="1:16" ht="21" customHeight="1" thickBot="1" x14ac:dyDescent="0.4">
      <c r="A29" s="9" t="s">
        <v>26</v>
      </c>
      <c r="B29" s="16">
        <f t="shared" si="16"/>
        <v>19064090.662640002</v>
      </c>
      <c r="C29" s="17">
        <f>'[1]Район  и  поселения'!C32/1000</f>
        <v>3475440.1753000002</v>
      </c>
      <c r="D29" s="18">
        <f>'[1]Район  и  поселения'!D32/1000</f>
        <v>7738704.3294799998</v>
      </c>
      <c r="E29" s="17">
        <f>'[1]Район  и  поселения'!E32/1000</f>
        <v>7123069.1602300005</v>
      </c>
      <c r="F29" s="18">
        <f>'[1]Район  и  поселения'!F32/1000</f>
        <v>726876.99763000011</v>
      </c>
      <c r="G29" s="16">
        <f t="shared" si="17"/>
        <v>8309889.3656499991</v>
      </c>
      <c r="H29" s="17">
        <f>'[1]Район  и  поселения'!AG32/1000</f>
        <v>1451490.3559999999</v>
      </c>
      <c r="I29" s="18">
        <f>'[1]Район  и  поселения'!AH32/1000</f>
        <v>2653802.0317399995</v>
      </c>
      <c r="J29" s="17">
        <f>'[1]Район  и  поселения'!AI32/1000</f>
        <v>3916105.11375</v>
      </c>
      <c r="K29" s="18">
        <f>'[1]Район  и  поселения'!AJ32/1000</f>
        <v>288491.86416</v>
      </c>
      <c r="L29" s="20">
        <f t="shared" si="10"/>
        <v>43.589224960700243</v>
      </c>
      <c r="M29" s="20">
        <f t="shared" si="11"/>
        <v>41.764216409643915</v>
      </c>
      <c r="N29" s="20">
        <f t="shared" si="12"/>
        <v>34.292588510334276</v>
      </c>
      <c r="O29" s="20">
        <f t="shared" si="13"/>
        <v>54.977777495333925</v>
      </c>
      <c r="P29" s="20">
        <f t="shared" si="14"/>
        <v>39.689227352170263</v>
      </c>
    </row>
    <row r="30" spans="1:16" ht="21" customHeight="1" thickBot="1" x14ac:dyDescent="0.4">
      <c r="A30" s="13" t="s">
        <v>27</v>
      </c>
      <c r="B30" s="21">
        <f>SUM(B28:B29)</f>
        <v>22246502.537760001</v>
      </c>
      <c r="C30" s="22">
        <f t="shared" ref="C30:F30" si="18">SUM(C28:C29)</f>
        <v>4199910.4433000004</v>
      </c>
      <c r="D30" s="21">
        <f t="shared" si="18"/>
        <v>8429031.0577099994</v>
      </c>
      <c r="E30" s="23">
        <f t="shared" si="18"/>
        <v>8357986.2250399999</v>
      </c>
      <c r="F30" s="21">
        <f t="shared" si="18"/>
        <v>1259574.81171</v>
      </c>
      <c r="G30" s="21">
        <f>SUM(G28:G29)</f>
        <v>9583129.8037799988</v>
      </c>
      <c r="H30" s="22">
        <f>SUM(H28:H29)</f>
        <v>1637693.7459099998</v>
      </c>
      <c r="I30" s="21">
        <f>SUM(I28:I29)</f>
        <v>2908651.3033099994</v>
      </c>
      <c r="J30" s="23">
        <f>SUM(J28:J29)</f>
        <v>4578427.4584900001</v>
      </c>
      <c r="K30" s="21">
        <f>SUM(K28:K29)</f>
        <v>458357.29607000004</v>
      </c>
      <c r="L30" s="24">
        <f t="shared" si="10"/>
        <v>43.077017555969157</v>
      </c>
      <c r="M30" s="24">
        <f t="shared" si="11"/>
        <v>38.993539696127733</v>
      </c>
      <c r="N30" s="24">
        <f t="shared" si="12"/>
        <v>34.507540468123779</v>
      </c>
      <c r="O30" s="24">
        <f t="shared" si="13"/>
        <v>54.779073992408847</v>
      </c>
      <c r="P30" s="24">
        <f t="shared" si="14"/>
        <v>36.389842969925198</v>
      </c>
    </row>
    <row r="31" spans="1:16" ht="21" customHeight="1" x14ac:dyDescent="0.35">
      <c r="A31" s="13"/>
      <c r="B31" s="28"/>
      <c r="C31" s="29"/>
      <c r="D31" s="28"/>
      <c r="E31" s="30"/>
      <c r="F31" s="28"/>
      <c r="G31" s="28"/>
      <c r="H31" s="31"/>
      <c r="I31" s="32"/>
      <c r="J31" s="31"/>
      <c r="K31" s="32"/>
      <c r="L31" s="33"/>
      <c r="M31" s="33"/>
      <c r="N31" s="33"/>
      <c r="O31" s="33"/>
      <c r="P31" s="33"/>
    </row>
    <row r="32" spans="1:16" ht="21" customHeight="1" thickBot="1" x14ac:dyDescent="0.4">
      <c r="A32" s="14"/>
      <c r="B32" s="28"/>
      <c r="C32" s="29"/>
      <c r="D32" s="28"/>
      <c r="E32" s="30"/>
      <c r="F32" s="28"/>
      <c r="G32" s="28"/>
      <c r="H32" s="31"/>
      <c r="I32" s="32"/>
      <c r="J32" s="31"/>
      <c r="K32" s="32"/>
      <c r="L32" s="33"/>
      <c r="M32" s="33"/>
      <c r="N32" s="33"/>
      <c r="O32" s="33"/>
      <c r="P32" s="33"/>
    </row>
    <row r="33" spans="1:16" ht="21" customHeight="1" thickBot="1" x14ac:dyDescent="0.4">
      <c r="A33" s="10" t="s">
        <v>28</v>
      </c>
      <c r="B33" s="21">
        <f>B26+B30</f>
        <v>42385165.793040007</v>
      </c>
      <c r="C33" s="22">
        <f t="shared" ref="C33:F33" si="19">C26+C30</f>
        <v>7740447.6308399998</v>
      </c>
      <c r="D33" s="21">
        <f t="shared" si="19"/>
        <v>15105033.89367</v>
      </c>
      <c r="E33" s="23">
        <f t="shared" si="19"/>
        <v>16481127.17701</v>
      </c>
      <c r="F33" s="21">
        <f t="shared" si="19"/>
        <v>3058557.0915200002</v>
      </c>
      <c r="G33" s="21">
        <f>G26+G30</f>
        <v>18438567.515249997</v>
      </c>
      <c r="H33" s="22">
        <f>H26+H30</f>
        <v>3220096.3643299998</v>
      </c>
      <c r="I33" s="21">
        <f>I26+I30</f>
        <v>4780298.7806099989</v>
      </c>
      <c r="J33" s="23">
        <f>J26+J30</f>
        <v>9430506.9135100003</v>
      </c>
      <c r="K33" s="21">
        <f>K26+K30</f>
        <v>1007665.4568000002</v>
      </c>
      <c r="L33" s="24">
        <f t="shared" si="10"/>
        <v>43.502407434909131</v>
      </c>
      <c r="M33" s="24">
        <f t="shared" si="11"/>
        <v>41.600906277051472</v>
      </c>
      <c r="N33" s="24">
        <f t="shared" si="12"/>
        <v>31.647057625029611</v>
      </c>
      <c r="O33" s="24">
        <f t="shared" si="13"/>
        <v>57.2200360583643</v>
      </c>
      <c r="P33" s="24">
        <f t="shared" si="14"/>
        <v>32.945778896650388</v>
      </c>
    </row>
    <row r="34" spans="1:16" hidden="1" x14ac:dyDescent="0.3"/>
    <row r="35" spans="1:16" x14ac:dyDescent="0.3">
      <c r="B35" s="37">
        <f>B33-'[1]Район  и  поселения'!$B$36/1000</f>
        <v>0</v>
      </c>
      <c r="G35" s="15">
        <f>G33-'[1]Район  и  поселения'!$AF$36/1000</f>
        <v>0</v>
      </c>
    </row>
    <row r="36" spans="1:16" x14ac:dyDescent="0.3">
      <c r="C36" s="39" t="s">
        <v>33</v>
      </c>
      <c r="D36" s="40"/>
      <c r="E36" s="40"/>
      <c r="F36" s="41"/>
    </row>
    <row r="37" spans="1:16" s="34" customFormat="1" ht="46.5" customHeight="1" x14ac:dyDescent="0.25">
      <c r="C37" s="38" t="s">
        <v>36</v>
      </c>
      <c r="D37" s="38"/>
      <c r="E37" s="38"/>
      <c r="F37" s="42" t="s">
        <v>35</v>
      </c>
    </row>
    <row r="38" spans="1:16" s="35" customFormat="1" ht="328" customHeight="1" x14ac:dyDescent="0.25">
      <c r="C38" s="36" t="s">
        <v>38</v>
      </c>
      <c r="D38" s="36" t="s">
        <v>34</v>
      </c>
      <c r="E38" s="36"/>
      <c r="F38" s="43"/>
    </row>
  </sheetData>
  <mergeCells count="14">
    <mergeCell ref="A2:P2"/>
    <mergeCell ref="G6:G7"/>
    <mergeCell ref="H6:K6"/>
    <mergeCell ref="A5:A7"/>
    <mergeCell ref="B5:F5"/>
    <mergeCell ref="B6:B7"/>
    <mergeCell ref="C6:F6"/>
    <mergeCell ref="G5:K5"/>
    <mergeCell ref="C37:E37"/>
    <mergeCell ref="C36:F36"/>
    <mergeCell ref="F37:F38"/>
    <mergeCell ref="L5:P5"/>
    <mergeCell ref="L6:L7"/>
    <mergeCell ref="M6:P6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49" orientation="landscape" horizontalDpi="300" verticalDpi="300" r:id="rId1"/>
  <headerFooter alignWithMargins="0">
    <oddFooter>&amp;R&amp;Z&amp;F&amp;A</oddFooter>
  </headerFooter>
  <colBreaks count="1" manualBreakCount="1">
    <brk id="6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МБТ</vt:lpstr>
      <vt:lpstr>МБТ!Область_печати</vt:lpstr>
    </vt:vector>
  </TitlesOfParts>
  <Company>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u1598</cp:lastModifiedBy>
  <cp:lastPrinted>2024-07-01T19:51:07Z</cp:lastPrinted>
  <dcterms:created xsi:type="dcterms:W3CDTF">2007-12-05T11:50:40Z</dcterms:created>
  <dcterms:modified xsi:type="dcterms:W3CDTF">2024-07-02T04:51:41Z</dcterms:modified>
</cp:coreProperties>
</file>