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heckCompatibility="1"/>
  <mc:AlternateContent xmlns:mc="http://schemas.openxmlformats.org/markup-compatibility/2006">
    <mc:Choice Requires="x15">
      <x15ac:absPath xmlns:x15ac="http://schemas.microsoft.com/office/spreadsheetml/2010/11/ac" url="H:\РЕЙТИНГИ открытости\2023\2 кв\"/>
    </mc:Choice>
  </mc:AlternateContent>
  <xr:revisionPtr revIDLastSave="0" documentId="13_ncr:1_{A7B14E2B-1AE6-4022-9B4A-1E620B4D25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</sheets>
  <definedNames>
    <definedName name="_xlnm.Print_Titles" localSheetId="0">Доходы!$4:$4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2" l="1"/>
  <c r="I14" i="2"/>
  <c r="J14" i="2"/>
  <c r="F14" i="2"/>
  <c r="D14" i="2"/>
  <c r="H20" i="2"/>
  <c r="I20" i="2" s="1"/>
  <c r="H21" i="2"/>
  <c r="I21" i="2" s="1"/>
  <c r="J21" i="2"/>
  <c r="F20" i="2"/>
  <c r="F21" i="2"/>
  <c r="H23" i="2"/>
  <c r="J23" i="2"/>
  <c r="F23" i="2"/>
  <c r="D23" i="2"/>
  <c r="H38" i="2"/>
  <c r="I38" i="2"/>
  <c r="F38" i="2"/>
  <c r="D20" i="2"/>
  <c r="D21" i="2"/>
  <c r="J20" i="2" l="1"/>
  <c r="D41" i="2"/>
  <c r="D40" i="2"/>
  <c r="D39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D5" i="2"/>
  <c r="H6" i="2" l="1"/>
  <c r="H7" i="2"/>
  <c r="H8" i="2"/>
  <c r="H9" i="2"/>
  <c r="H10" i="2"/>
  <c r="H11" i="2"/>
  <c r="H12" i="2"/>
  <c r="H13" i="2"/>
  <c r="H15" i="2"/>
  <c r="H16" i="2"/>
  <c r="H17" i="2"/>
  <c r="H18" i="2"/>
  <c r="H19" i="2"/>
  <c r="H22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H41" i="2"/>
  <c r="H5" i="2"/>
  <c r="J17" i="2" l="1"/>
  <c r="J32" i="2"/>
  <c r="J28" i="2" l="1"/>
  <c r="J12" i="2"/>
  <c r="J36" i="2"/>
  <c r="J24" i="2"/>
  <c r="J8" i="2"/>
  <c r="J35" i="2"/>
  <c r="J31" i="2"/>
  <c r="J27" i="2"/>
  <c r="J22" i="2"/>
  <c r="J16" i="2"/>
  <c r="J11" i="2"/>
  <c r="J7" i="2"/>
  <c r="J39" i="2"/>
  <c r="J34" i="2"/>
  <c r="J30" i="2"/>
  <c r="J26" i="2"/>
  <c r="J19" i="2"/>
  <c r="J15" i="2"/>
  <c r="J10" i="2"/>
  <c r="J6" i="2"/>
  <c r="J5" i="2"/>
  <c r="J37" i="2"/>
  <c r="J33" i="2"/>
  <c r="J29" i="2"/>
  <c r="J25" i="2"/>
  <c r="J18" i="2"/>
  <c r="J13" i="2"/>
  <c r="J9" i="2"/>
  <c r="F6" i="2"/>
  <c r="I6" i="2" s="1"/>
  <c r="F7" i="2"/>
  <c r="F8" i="2"/>
  <c r="F9" i="2"/>
  <c r="F10" i="2"/>
  <c r="I10" i="2" s="1"/>
  <c r="F11" i="2"/>
  <c r="F12" i="2"/>
  <c r="F13" i="2"/>
  <c r="F15" i="2"/>
  <c r="I15" i="2" s="1"/>
  <c r="F16" i="2"/>
  <c r="F17" i="2"/>
  <c r="F18" i="2"/>
  <c r="F19" i="2"/>
  <c r="I19" i="2" s="1"/>
  <c r="F22" i="2"/>
  <c r="F24" i="2"/>
  <c r="F25" i="2"/>
  <c r="F26" i="2"/>
  <c r="I26" i="2" s="1"/>
  <c r="F27" i="2"/>
  <c r="F28" i="2"/>
  <c r="F29" i="2"/>
  <c r="F30" i="2"/>
  <c r="I30" i="2" s="1"/>
  <c r="F31" i="2"/>
  <c r="F32" i="2"/>
  <c r="F33" i="2"/>
  <c r="F34" i="2"/>
  <c r="I34" i="2" s="1"/>
  <c r="F35" i="2"/>
  <c r="F36" i="2"/>
  <c r="F37" i="2"/>
  <c r="F39" i="2"/>
  <c r="F40" i="2"/>
  <c r="F41" i="2"/>
  <c r="F5" i="2"/>
  <c r="I37" i="2" l="1"/>
  <c r="I33" i="2"/>
  <c r="I29" i="2"/>
  <c r="I25" i="2"/>
  <c r="I18" i="2"/>
  <c r="I13" i="2"/>
  <c r="I9" i="2"/>
  <c r="I35" i="2"/>
  <c r="I31" i="2"/>
  <c r="I27" i="2"/>
  <c r="I22" i="2"/>
  <c r="I16" i="2"/>
  <c r="I11" i="2"/>
  <c r="I7" i="2"/>
  <c r="I36" i="2"/>
  <c r="I32" i="2"/>
  <c r="I28" i="2"/>
  <c r="I24" i="2"/>
  <c r="I17" i="2"/>
  <c r="I12" i="2"/>
  <c r="I8" i="2"/>
  <c r="I5" i="2"/>
</calcChain>
</file>

<file path=xl/sharedStrings.xml><?xml version="1.0" encoding="utf-8"?>
<sst xmlns="http://schemas.openxmlformats.org/spreadsheetml/2006/main" count="94" uniqueCount="86">
  <si>
    <t>Наименование показателя</t>
  </si>
  <si>
    <t>Код дохода по КД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</si>
  <si>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</si>
  <si>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</si>
  <si>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</si>
  <si>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</si>
  <si>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</si>
  <si>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</si>
  <si>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</si>
  <si>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</si>
  <si>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</si>
  <si>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</si>
  <si>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</si>
  <si>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</si>
  <si>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</si>
  <si>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</si>
  <si>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</si>
  <si>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</si>
  <si>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</si>
  <si>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</si>
  <si>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</si>
  <si>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</si>
  <si>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</si>
  <si>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</si>
  <si>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</si>
  <si>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</si>
  <si>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</si>
  <si>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</si>
  <si>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</si>
  <si>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</si>
  <si>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</si>
  <si>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</si>
  <si>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</si>
  <si>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</si>
  <si>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</si>
  <si>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</si>
  <si>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</si>
  <si>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</si>
  <si>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</si>
  <si>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</si>
  <si>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</si>
  <si>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</si>
  <si>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</si>
  <si>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</si>
  <si>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</si>
  <si>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</si>
  <si>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</si>
  <si>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</si>
  <si>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</si>
  <si>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</si>
  <si>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</si>
  <si>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</si>
  <si>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</si>
  <si>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</si>
  <si>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</si>
  <si>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</si>
  <si>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</si>
  <si>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</si>
  <si>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</si>
  <si>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</si>
  <si>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</si>
  <si>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</si>
  <si>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</si>
  <si>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</si>
  <si>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</si>
  <si>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-</t>
  </si>
  <si>
    <t>ДОХОДЫ  БЮДЖЕТА -  ВСЕГО</t>
  </si>
  <si>
    <t>Процент исполнения плана</t>
  </si>
  <si>
    <t>Исполнено на                     1 июля 2022г                        в тыс. руб.</t>
  </si>
  <si>
    <t>Исполнено на 1 июля 2022г в рублях</t>
  </si>
  <si>
    <t>Налог на профессиональный доход</t>
  </si>
  <si>
    <t>00010506000010000110</t>
  </si>
  <si>
    <t>00010900000000000000</t>
  </si>
  <si>
    <t>ЗАДОЛЖЕННОСТЬ И ПЕРЕРАСЧЕТЫ ПО ОТМЕНЕННЫМ НАЛОГАМ, СБОРАМ И ИНЫМ ОБЯЗАТЕЛЬНЫМ ПЛАТЕЖАМ</t>
  </si>
  <si>
    <t>Исполнено на 1 июля 2023г в рублях</t>
  </si>
  <si>
    <t>Исполнено на                     1 июля 2023г                        в тыс. руб.</t>
  </si>
  <si>
    <t>Динамика исполнения 2023г к 2022г в процентах</t>
  </si>
  <si>
    <t>00010701000010000110</t>
  </si>
  <si>
    <t>00010704000010000110</t>
  </si>
  <si>
    <t>020400000000000000</t>
  </si>
  <si>
    <t>БЕЗВОЗМЕЗДНЫЕ ПОСТУПЛЕНИЯ ОТ НЕГОСУДАРСТВЕННЫХ ОРГАНИЗАЦИЙ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</si>
  <si>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</si>
  <si>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</si>
  <si>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руб.</t>
  </si>
  <si>
    <t xml:space="preserve">                  Сведения об исполнении областного бюджета по доходам   на 1 июля 2023 года   в сравнении с планом  и соответствующим периодом прошлого года                                                                                </t>
  </si>
  <si>
    <t>Бюджетные назначения на 2023 год, утвержденные Законом Липецкой области от 07.12.2022г № 243-ОЗ "Об областном бюджете на 2023 год и на плановый период 2024 и 2025 годов",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</si>
</sst>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17" fillId="0" borderId="47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6" fillId="0" borderId="1" xfId="3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1" xfId="11" applyNumberFormat="1" applyFont="1" applyBorder="1" applyAlignment="1" applyProtection="1">
      <alignment horizontal="center" wrapText="1"/>
    </xf>
    <xf numFmtId="0" fontId="20" fillId="0" borderId="0" xfId="0" applyFont="1" applyProtection="1">
      <protection locked="0"/>
    </xf>
    <xf numFmtId="49" fontId="20" fillId="0" borderId="46" xfId="0" applyNumberFormat="1" applyFont="1" applyFill="1" applyBorder="1" applyAlignment="1">
      <alignment horizontal="center" vertical="center" wrapText="1"/>
    </xf>
    <xf numFmtId="49" fontId="6" fillId="0" borderId="1" xfId="30" applyNumberFormat="1" applyFill="1" applyBorder="1" applyAlignment="1" applyProtection="1">
      <alignment vertical="center"/>
    </xf>
    <xf numFmtId="0" fontId="19" fillId="0" borderId="1" xfId="1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>
      <alignment horizontal="left" vertical="center" wrapText="1" indent="1"/>
    </xf>
    <xf numFmtId="0" fontId="18" fillId="0" borderId="46" xfId="0" applyFont="1" applyFill="1" applyBorder="1" applyAlignment="1">
      <alignment horizontal="left" vertical="center" wrapText="1" indent="1"/>
    </xf>
    <xf numFmtId="49" fontId="20" fillId="0" borderId="46" xfId="0" applyNumberFormat="1" applyFont="1" applyFill="1" applyBorder="1" applyAlignment="1">
      <alignment horizontal="left" vertical="center" wrapText="1" indent="1"/>
    </xf>
    <xf numFmtId="165" fontId="21" fillId="0" borderId="46" xfId="40" applyNumberFormat="1" applyFont="1" applyFill="1" applyBorder="1" applyAlignment="1" applyProtection="1">
      <alignment vertical="center" shrinkToFit="1"/>
    </xf>
    <xf numFmtId="165" fontId="23" fillId="0" borderId="46" xfId="0" applyNumberFormat="1" applyFont="1" applyFill="1" applyBorder="1" applyAlignment="1" applyProtection="1">
      <alignment horizontal="center" vertical="center"/>
      <protection locked="0"/>
    </xf>
    <xf numFmtId="165" fontId="18" fillId="0" borderId="46" xfId="40" applyNumberFormat="1" applyFont="1" applyFill="1" applyBorder="1" applyAlignment="1" applyProtection="1">
      <alignment vertical="center" shrinkToFit="1"/>
    </xf>
    <xf numFmtId="165" fontId="20" fillId="0" borderId="46" xfId="0" applyNumberFormat="1" applyFont="1" applyFill="1" applyBorder="1" applyAlignment="1" applyProtection="1">
      <alignment horizontal="center" vertical="center"/>
      <protection locked="0"/>
    </xf>
    <xf numFmtId="4" fontId="18" fillId="0" borderId="46" xfId="0" applyNumberFormat="1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4" fontId="21" fillId="0" borderId="46" xfId="0" applyNumberFormat="1" applyFont="1" applyFill="1" applyBorder="1" applyAlignment="1">
      <alignment horizontal="right" vertical="center"/>
    </xf>
    <xf numFmtId="0" fontId="18" fillId="0" borderId="47" xfId="0" applyFont="1" applyFill="1" applyBorder="1" applyAlignment="1">
      <alignment horizontal="left" vertical="center" wrapText="1" indent="1"/>
    </xf>
    <xf numFmtId="0" fontId="18" fillId="0" borderId="49" xfId="0" applyFont="1" applyFill="1" applyBorder="1" applyAlignment="1">
      <alignment horizontal="center" vertical="center" wrapText="1"/>
    </xf>
    <xf numFmtId="165" fontId="18" fillId="0" borderId="46" xfId="40" applyNumberFormat="1" applyFont="1" applyFill="1" applyBorder="1" applyAlignment="1" applyProtection="1">
      <alignment horizontal="right" vertical="center" shrinkToFit="1"/>
    </xf>
    <xf numFmtId="0" fontId="20" fillId="0" borderId="47" xfId="0" applyFont="1" applyBorder="1" applyAlignment="1">
      <alignment horizontal="center" vertical="center" wrapText="1"/>
    </xf>
    <xf numFmtId="0" fontId="22" fillId="0" borderId="1" xfId="11" applyNumberFormat="1" applyFont="1" applyBorder="1" applyAlignment="1" applyProtection="1">
      <alignment horizontal="center" wrapText="1"/>
    </xf>
  </cellXfs>
  <cellStyles count="173">
    <cellStyle name="br" xfId="168" xr:uid="{00000000-0005-0000-0000-000000000000}"/>
    <cellStyle name="col" xfId="167" xr:uid="{00000000-0005-0000-0000-000001000000}"/>
    <cellStyle name="style0" xfId="169" xr:uid="{00000000-0005-0000-0000-000002000000}"/>
    <cellStyle name="td" xfId="170" xr:uid="{00000000-0005-0000-0000-000003000000}"/>
    <cellStyle name="tr" xfId="166" xr:uid="{00000000-0005-0000-0000-000004000000}"/>
    <cellStyle name="xl100" xfId="60" xr:uid="{00000000-0005-0000-0000-000005000000}"/>
    <cellStyle name="xl101" xfId="61" xr:uid="{00000000-0005-0000-0000-000006000000}"/>
    <cellStyle name="xl102" xfId="82" xr:uid="{00000000-0005-0000-0000-000007000000}"/>
    <cellStyle name="xl103" xfId="88" xr:uid="{00000000-0005-0000-0000-000008000000}"/>
    <cellStyle name="xl104" xfId="84" xr:uid="{00000000-0005-0000-0000-000009000000}"/>
    <cellStyle name="xl105" xfId="92" xr:uid="{00000000-0005-0000-0000-00000A000000}"/>
    <cellStyle name="xl106" xfId="94" xr:uid="{00000000-0005-0000-0000-00000B000000}"/>
    <cellStyle name="xl107" xfId="98" xr:uid="{00000000-0005-0000-0000-00000C000000}"/>
    <cellStyle name="xl108" xfId="80" xr:uid="{00000000-0005-0000-0000-00000D000000}"/>
    <cellStyle name="xl109" xfId="83" xr:uid="{00000000-0005-0000-0000-00000E000000}"/>
    <cellStyle name="xl110" xfId="89" xr:uid="{00000000-0005-0000-0000-00000F000000}"/>
    <cellStyle name="xl111" xfId="95" xr:uid="{00000000-0005-0000-0000-000010000000}"/>
    <cellStyle name="xl112" xfId="81" xr:uid="{00000000-0005-0000-0000-000011000000}"/>
    <cellStyle name="xl113" xfId="90" xr:uid="{00000000-0005-0000-0000-000012000000}"/>
    <cellStyle name="xl114" xfId="96" xr:uid="{00000000-0005-0000-0000-000013000000}"/>
    <cellStyle name="xl115" xfId="91" xr:uid="{00000000-0005-0000-0000-000014000000}"/>
    <cellStyle name="xl116" xfId="85" xr:uid="{00000000-0005-0000-0000-000015000000}"/>
    <cellStyle name="xl117" xfId="93" xr:uid="{00000000-0005-0000-0000-000016000000}"/>
    <cellStyle name="xl118" xfId="97" xr:uid="{00000000-0005-0000-0000-000017000000}"/>
    <cellStyle name="xl119" xfId="86" xr:uid="{00000000-0005-0000-0000-000018000000}"/>
    <cellStyle name="xl120" xfId="87" xr:uid="{00000000-0005-0000-0000-000019000000}"/>
    <cellStyle name="xl121" xfId="99" xr:uid="{00000000-0005-0000-0000-00001A000000}"/>
    <cellStyle name="xl122" xfId="122" xr:uid="{00000000-0005-0000-0000-00001B000000}"/>
    <cellStyle name="xl123" xfId="126" xr:uid="{00000000-0005-0000-0000-00001C000000}"/>
    <cellStyle name="xl124" xfId="130" xr:uid="{00000000-0005-0000-0000-00001D000000}"/>
    <cellStyle name="xl125" xfId="136" xr:uid="{00000000-0005-0000-0000-00001E000000}"/>
    <cellStyle name="xl126" xfId="137" xr:uid="{00000000-0005-0000-0000-00001F000000}"/>
    <cellStyle name="xl127" xfId="138" xr:uid="{00000000-0005-0000-0000-000020000000}"/>
    <cellStyle name="xl128" xfId="140" xr:uid="{00000000-0005-0000-0000-000021000000}"/>
    <cellStyle name="xl129" xfId="161" xr:uid="{00000000-0005-0000-0000-000022000000}"/>
    <cellStyle name="xl130" xfId="164" xr:uid="{00000000-0005-0000-0000-000023000000}"/>
    <cellStyle name="xl131" xfId="100" xr:uid="{00000000-0005-0000-0000-000024000000}"/>
    <cellStyle name="xl132" xfId="103" xr:uid="{00000000-0005-0000-0000-000025000000}"/>
    <cellStyle name="xl133" xfId="106" xr:uid="{00000000-0005-0000-0000-000026000000}"/>
    <cellStyle name="xl134" xfId="108" xr:uid="{00000000-0005-0000-0000-000027000000}"/>
    <cellStyle name="xl135" xfId="113" xr:uid="{00000000-0005-0000-0000-000028000000}"/>
    <cellStyle name="xl136" xfId="115" xr:uid="{00000000-0005-0000-0000-000029000000}"/>
    <cellStyle name="xl137" xfId="117" xr:uid="{00000000-0005-0000-0000-00002A000000}"/>
    <cellStyle name="xl138" xfId="118" xr:uid="{00000000-0005-0000-0000-00002B000000}"/>
    <cellStyle name="xl139" xfId="123" xr:uid="{00000000-0005-0000-0000-00002C000000}"/>
    <cellStyle name="xl140" xfId="127" xr:uid="{00000000-0005-0000-0000-00002D000000}"/>
    <cellStyle name="xl141" xfId="131" xr:uid="{00000000-0005-0000-0000-00002E000000}"/>
    <cellStyle name="xl142" xfId="139" xr:uid="{00000000-0005-0000-0000-00002F000000}"/>
    <cellStyle name="xl143" xfId="142" xr:uid="{00000000-0005-0000-0000-000030000000}"/>
    <cellStyle name="xl144" xfId="146" xr:uid="{00000000-0005-0000-0000-000031000000}"/>
    <cellStyle name="xl145" xfId="150" xr:uid="{00000000-0005-0000-0000-000032000000}"/>
    <cellStyle name="xl146" xfId="154" xr:uid="{00000000-0005-0000-0000-000033000000}"/>
    <cellStyle name="xl147" xfId="104" xr:uid="{00000000-0005-0000-0000-000034000000}"/>
    <cellStyle name="xl148" xfId="107" xr:uid="{00000000-0005-0000-0000-000035000000}"/>
    <cellStyle name="xl149" xfId="109" xr:uid="{00000000-0005-0000-0000-000036000000}"/>
    <cellStyle name="xl150" xfId="114" xr:uid="{00000000-0005-0000-0000-000037000000}"/>
    <cellStyle name="xl151" xfId="116" xr:uid="{00000000-0005-0000-0000-000038000000}"/>
    <cellStyle name="xl152" xfId="119" xr:uid="{00000000-0005-0000-0000-000039000000}"/>
    <cellStyle name="xl153" xfId="124" xr:uid="{00000000-0005-0000-0000-00003A000000}"/>
    <cellStyle name="xl154" xfId="128" xr:uid="{00000000-0005-0000-0000-00003B000000}"/>
    <cellStyle name="xl155" xfId="132" xr:uid="{00000000-0005-0000-0000-00003C000000}"/>
    <cellStyle name="xl156" xfId="134" xr:uid="{00000000-0005-0000-0000-00003D000000}"/>
    <cellStyle name="xl157" xfId="141" xr:uid="{00000000-0005-0000-0000-00003E000000}"/>
    <cellStyle name="xl158" xfId="143" xr:uid="{00000000-0005-0000-0000-00003F000000}"/>
    <cellStyle name="xl159" xfId="144" xr:uid="{00000000-0005-0000-0000-000040000000}"/>
    <cellStyle name="xl160" xfId="145" xr:uid="{00000000-0005-0000-0000-000041000000}"/>
    <cellStyle name="xl161" xfId="147" xr:uid="{00000000-0005-0000-0000-000042000000}"/>
    <cellStyle name="xl162" xfId="148" xr:uid="{00000000-0005-0000-0000-000043000000}"/>
    <cellStyle name="xl163" xfId="149" xr:uid="{00000000-0005-0000-0000-000044000000}"/>
    <cellStyle name="xl164" xfId="151" xr:uid="{00000000-0005-0000-0000-000045000000}"/>
    <cellStyle name="xl165" xfId="152" xr:uid="{00000000-0005-0000-0000-000046000000}"/>
    <cellStyle name="xl166" xfId="153" xr:uid="{00000000-0005-0000-0000-000047000000}"/>
    <cellStyle name="xl167" xfId="155" xr:uid="{00000000-0005-0000-0000-000048000000}"/>
    <cellStyle name="xl168" xfId="102" xr:uid="{00000000-0005-0000-0000-000049000000}"/>
    <cellStyle name="xl169" xfId="110" xr:uid="{00000000-0005-0000-0000-00004A000000}"/>
    <cellStyle name="xl170" xfId="120" xr:uid="{00000000-0005-0000-0000-00004B000000}"/>
    <cellStyle name="xl171" xfId="125" xr:uid="{00000000-0005-0000-0000-00004C000000}"/>
    <cellStyle name="xl172" xfId="129" xr:uid="{00000000-0005-0000-0000-00004D000000}"/>
    <cellStyle name="xl173" xfId="133" xr:uid="{00000000-0005-0000-0000-00004E000000}"/>
    <cellStyle name="xl174" xfId="156" xr:uid="{00000000-0005-0000-0000-00004F000000}"/>
    <cellStyle name="xl175" xfId="159" xr:uid="{00000000-0005-0000-0000-000050000000}"/>
    <cellStyle name="xl176" xfId="162" xr:uid="{00000000-0005-0000-0000-000051000000}"/>
    <cellStyle name="xl177" xfId="165" xr:uid="{00000000-0005-0000-0000-000052000000}"/>
    <cellStyle name="xl178" xfId="157" xr:uid="{00000000-0005-0000-0000-000053000000}"/>
    <cellStyle name="xl179" xfId="160" xr:uid="{00000000-0005-0000-0000-000054000000}"/>
    <cellStyle name="xl180" xfId="158" xr:uid="{00000000-0005-0000-0000-000055000000}"/>
    <cellStyle name="xl181" xfId="111" xr:uid="{00000000-0005-0000-0000-000056000000}"/>
    <cellStyle name="xl182" xfId="101" xr:uid="{00000000-0005-0000-0000-000057000000}"/>
    <cellStyle name="xl183" xfId="112" xr:uid="{00000000-0005-0000-0000-000058000000}"/>
    <cellStyle name="xl184" xfId="121" xr:uid="{00000000-0005-0000-0000-000059000000}"/>
    <cellStyle name="xl185" xfId="135" xr:uid="{00000000-0005-0000-0000-00005A000000}"/>
    <cellStyle name="xl186" xfId="163" xr:uid="{00000000-0005-0000-0000-00005B000000}"/>
    <cellStyle name="xl187" xfId="105" xr:uid="{00000000-0005-0000-0000-00005C000000}"/>
    <cellStyle name="xl21" xfId="171" xr:uid="{00000000-0005-0000-0000-00005D000000}"/>
    <cellStyle name="xl22" xfId="1" xr:uid="{00000000-0005-0000-0000-00005E000000}"/>
    <cellStyle name="xl23" xfId="7" xr:uid="{00000000-0005-0000-0000-00005F000000}"/>
    <cellStyle name="xl24" xfId="11" xr:uid="{00000000-0005-0000-0000-000060000000}"/>
    <cellStyle name="xl25" xfId="18" xr:uid="{00000000-0005-0000-0000-000061000000}"/>
    <cellStyle name="xl26" xfId="33" xr:uid="{00000000-0005-0000-0000-000062000000}"/>
    <cellStyle name="xl27" xfId="5" xr:uid="{00000000-0005-0000-0000-000063000000}"/>
    <cellStyle name="xl28" xfId="35" xr:uid="{00000000-0005-0000-0000-000064000000}"/>
    <cellStyle name="xl29" xfId="37" xr:uid="{00000000-0005-0000-0000-000065000000}"/>
    <cellStyle name="xl30" xfId="43" xr:uid="{00000000-0005-0000-0000-000066000000}"/>
    <cellStyle name="xl31" xfId="48" xr:uid="{00000000-0005-0000-0000-000067000000}"/>
    <cellStyle name="xl32" xfId="172" xr:uid="{00000000-0005-0000-0000-000068000000}"/>
    <cellStyle name="xl33" xfId="12" xr:uid="{00000000-0005-0000-0000-000069000000}"/>
    <cellStyle name="xl34" xfId="29" xr:uid="{00000000-0005-0000-0000-00006A000000}"/>
    <cellStyle name="xl35" xfId="38" xr:uid="{00000000-0005-0000-0000-00006B000000}"/>
    <cellStyle name="xl36" xfId="44" xr:uid="{00000000-0005-0000-0000-00006C000000}"/>
    <cellStyle name="xl37" xfId="49" xr:uid="{00000000-0005-0000-0000-00006D000000}"/>
    <cellStyle name="xl38" xfId="52" xr:uid="{00000000-0005-0000-0000-00006E000000}"/>
    <cellStyle name="xl39" xfId="30" xr:uid="{00000000-0005-0000-0000-00006F000000}"/>
    <cellStyle name="xl40" xfId="22" xr:uid="{00000000-0005-0000-0000-000070000000}"/>
    <cellStyle name="xl41" xfId="39" xr:uid="{00000000-0005-0000-0000-000071000000}"/>
    <cellStyle name="xl42" xfId="45" xr:uid="{00000000-0005-0000-0000-000072000000}"/>
    <cellStyle name="xl43" xfId="50" xr:uid="{00000000-0005-0000-0000-000073000000}"/>
    <cellStyle name="xl44" xfId="36" xr:uid="{00000000-0005-0000-0000-000074000000}"/>
    <cellStyle name="xl45" xfId="40" xr:uid="{00000000-0005-0000-0000-000075000000}"/>
    <cellStyle name="xl46" xfId="54" xr:uid="{00000000-0005-0000-0000-000076000000}"/>
    <cellStyle name="xl47" xfId="2" xr:uid="{00000000-0005-0000-0000-000077000000}"/>
    <cellStyle name="xl48" xfId="19" xr:uid="{00000000-0005-0000-0000-000078000000}"/>
    <cellStyle name="xl49" xfId="25" xr:uid="{00000000-0005-0000-0000-000079000000}"/>
    <cellStyle name="xl50" xfId="27" xr:uid="{00000000-0005-0000-0000-00007A000000}"/>
    <cellStyle name="xl51" xfId="8" xr:uid="{00000000-0005-0000-0000-00007B000000}"/>
    <cellStyle name="xl52" xfId="13" xr:uid="{00000000-0005-0000-0000-00007C000000}"/>
    <cellStyle name="xl53" xfId="20" xr:uid="{00000000-0005-0000-0000-00007D000000}"/>
    <cellStyle name="xl54" xfId="3" xr:uid="{00000000-0005-0000-0000-00007E000000}"/>
    <cellStyle name="xl55" xfId="34" xr:uid="{00000000-0005-0000-0000-00007F000000}"/>
    <cellStyle name="xl56" xfId="9" xr:uid="{00000000-0005-0000-0000-000080000000}"/>
    <cellStyle name="xl57" xfId="14" xr:uid="{00000000-0005-0000-0000-000081000000}"/>
    <cellStyle name="xl58" xfId="21" xr:uid="{00000000-0005-0000-0000-000082000000}"/>
    <cellStyle name="xl59" xfId="24" xr:uid="{00000000-0005-0000-0000-000083000000}"/>
    <cellStyle name="xl60" xfId="26" xr:uid="{00000000-0005-0000-0000-000084000000}"/>
    <cellStyle name="xl61" xfId="28" xr:uid="{00000000-0005-0000-0000-000085000000}"/>
    <cellStyle name="xl62" xfId="31" xr:uid="{00000000-0005-0000-0000-000086000000}"/>
    <cellStyle name="xl63" xfId="32" xr:uid="{00000000-0005-0000-0000-000087000000}"/>
    <cellStyle name="xl64" xfId="4" xr:uid="{00000000-0005-0000-0000-000088000000}"/>
    <cellStyle name="xl65" xfId="10" xr:uid="{00000000-0005-0000-0000-000089000000}"/>
    <cellStyle name="xl66" xfId="15" xr:uid="{00000000-0005-0000-0000-00008A000000}"/>
    <cellStyle name="xl67" xfId="41" xr:uid="{00000000-0005-0000-0000-00008B000000}"/>
    <cellStyle name="xl68" xfId="46" xr:uid="{00000000-0005-0000-0000-00008C000000}"/>
    <cellStyle name="xl69" xfId="42" xr:uid="{00000000-0005-0000-0000-00008D000000}"/>
    <cellStyle name="xl70" xfId="47" xr:uid="{00000000-0005-0000-0000-00008E000000}"/>
    <cellStyle name="xl71" xfId="51" xr:uid="{00000000-0005-0000-0000-00008F000000}"/>
    <cellStyle name="xl72" xfId="53" xr:uid="{00000000-0005-0000-0000-000090000000}"/>
    <cellStyle name="xl73" xfId="6" xr:uid="{00000000-0005-0000-0000-000091000000}"/>
    <cellStyle name="xl74" xfId="16" xr:uid="{00000000-0005-0000-0000-000092000000}"/>
    <cellStyle name="xl75" xfId="23" xr:uid="{00000000-0005-0000-0000-000093000000}"/>
    <cellStyle name="xl76" xfId="17" xr:uid="{00000000-0005-0000-0000-000094000000}"/>
    <cellStyle name="xl77" xfId="55" xr:uid="{00000000-0005-0000-0000-000095000000}"/>
    <cellStyle name="xl78" xfId="58" xr:uid="{00000000-0005-0000-0000-000096000000}"/>
    <cellStyle name="xl79" xfId="62" xr:uid="{00000000-0005-0000-0000-000097000000}"/>
    <cellStyle name="xl80" xfId="71" xr:uid="{00000000-0005-0000-0000-000098000000}"/>
    <cellStyle name="xl81" xfId="73" xr:uid="{00000000-0005-0000-0000-000099000000}"/>
    <cellStyle name="xl82" xfId="69" xr:uid="{00000000-0005-0000-0000-00009A000000}"/>
    <cellStyle name="xl83" xfId="56" xr:uid="{00000000-0005-0000-0000-00009B000000}"/>
    <cellStyle name="xl84" xfId="67" xr:uid="{00000000-0005-0000-0000-00009C000000}"/>
    <cellStyle name="xl85" xfId="72" xr:uid="{00000000-0005-0000-0000-00009D000000}"/>
    <cellStyle name="xl86" xfId="74" xr:uid="{00000000-0005-0000-0000-00009E000000}"/>
    <cellStyle name="xl87" xfId="79" xr:uid="{00000000-0005-0000-0000-00009F000000}"/>
    <cellStyle name="xl88" xfId="57" xr:uid="{00000000-0005-0000-0000-0000A0000000}"/>
    <cellStyle name="xl89" xfId="63" xr:uid="{00000000-0005-0000-0000-0000A1000000}"/>
    <cellStyle name="xl90" xfId="75" xr:uid="{00000000-0005-0000-0000-0000A2000000}"/>
    <cellStyle name="xl91" xfId="59" xr:uid="{00000000-0005-0000-0000-0000A3000000}"/>
    <cellStyle name="xl92" xfId="64" xr:uid="{00000000-0005-0000-0000-0000A4000000}"/>
    <cellStyle name="xl93" xfId="76" xr:uid="{00000000-0005-0000-0000-0000A5000000}"/>
    <cellStyle name="xl94" xfId="65" xr:uid="{00000000-0005-0000-0000-0000A6000000}"/>
    <cellStyle name="xl95" xfId="68" xr:uid="{00000000-0005-0000-0000-0000A7000000}"/>
    <cellStyle name="xl96" xfId="77" xr:uid="{00000000-0005-0000-0000-0000A8000000}"/>
    <cellStyle name="xl97" xfId="66" xr:uid="{00000000-0005-0000-0000-0000A9000000}"/>
    <cellStyle name="xl98" xfId="78" xr:uid="{00000000-0005-0000-0000-0000AA000000}"/>
    <cellStyle name="xl99" xfId="70" xr:uid="{00000000-0005-0000-0000-0000A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50.7109375" style="1" customWidth="1"/>
    <col min="2" max="2" width="25.7109375" style="7" customWidth="1"/>
    <col min="3" max="3" width="19.140625" style="7" hidden="1" customWidth="1"/>
    <col min="4" max="4" width="17.28515625" style="7" customWidth="1"/>
    <col min="5" max="5" width="20.42578125" style="14" hidden="1" customWidth="1"/>
    <col min="6" max="6" width="20.7109375" style="1" customWidth="1"/>
    <col min="7" max="7" width="19.5703125" style="14" hidden="1" customWidth="1"/>
    <col min="8" max="8" width="16" style="1" customWidth="1"/>
    <col min="9" max="9" width="14.140625" style="8" customWidth="1"/>
    <col min="10" max="10" width="13.140625" style="10" customWidth="1"/>
    <col min="11" max="16384" width="9.140625" style="1"/>
  </cols>
  <sheetData>
    <row r="1" spans="1:10" ht="4.5" customHeight="1" x14ac:dyDescent="0.25">
      <c r="A1" s="2"/>
      <c r="B1" s="6"/>
      <c r="C1" s="6"/>
      <c r="D1" s="6"/>
      <c r="E1" s="12"/>
      <c r="F1" s="3"/>
    </row>
    <row r="2" spans="1:10" ht="36.6" customHeight="1" x14ac:dyDescent="0.3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45" customHeight="1" x14ac:dyDescent="0.3">
      <c r="A3" s="9"/>
      <c r="B3" s="9"/>
      <c r="C3" s="9"/>
      <c r="D3" s="9"/>
      <c r="E3" s="13"/>
      <c r="F3" s="9"/>
      <c r="G3" s="13"/>
      <c r="H3" s="9"/>
      <c r="I3" s="9"/>
      <c r="J3" s="9"/>
    </row>
    <row r="4" spans="1:10" ht="168" customHeight="1" x14ac:dyDescent="0.25">
      <c r="A4" s="4" t="s">
        <v>0</v>
      </c>
      <c r="B4" s="4" t="s">
        <v>1</v>
      </c>
      <c r="C4" s="4" t="s">
        <v>69</v>
      </c>
      <c r="D4" s="4" t="s">
        <v>68</v>
      </c>
      <c r="E4" s="32" t="s">
        <v>83</v>
      </c>
      <c r="F4" s="32" t="s">
        <v>85</v>
      </c>
      <c r="G4" s="4" t="s">
        <v>74</v>
      </c>
      <c r="H4" s="4" t="s">
        <v>75</v>
      </c>
      <c r="I4" s="4" t="s">
        <v>67</v>
      </c>
      <c r="J4" s="15" t="s">
        <v>76</v>
      </c>
    </row>
    <row r="5" spans="1:10" ht="21.75" customHeight="1" x14ac:dyDescent="0.25">
      <c r="A5" s="16" t="s">
        <v>66</v>
      </c>
      <c r="B5" s="24" t="s">
        <v>2</v>
      </c>
      <c r="C5" s="28">
        <v>48689202522.489998</v>
      </c>
      <c r="D5" s="19">
        <f>C5/1000</f>
        <v>48689202.522489995</v>
      </c>
      <c r="E5" s="28">
        <v>83045189366.839996</v>
      </c>
      <c r="F5" s="19">
        <f>E5/1000</f>
        <v>83045189.36683999</v>
      </c>
      <c r="G5" s="28">
        <v>54993562931.010002</v>
      </c>
      <c r="H5" s="19">
        <f>G5/1000</f>
        <v>54993562.93101</v>
      </c>
      <c r="I5" s="20">
        <f>H5/F5%</f>
        <v>66.221250562851964</v>
      </c>
      <c r="J5" s="20">
        <f>H5/D5*100</f>
        <v>112.94816937206554</v>
      </c>
    </row>
    <row r="6" spans="1:10" ht="19.899999999999999" customHeight="1" x14ac:dyDescent="0.25">
      <c r="A6" s="17" t="s">
        <v>3</v>
      </c>
      <c r="B6" s="25" t="s">
        <v>4</v>
      </c>
      <c r="C6" s="23">
        <v>39817828455.419998</v>
      </c>
      <c r="D6" s="21">
        <f t="shared" ref="D6:D14" si="0">C6/1000</f>
        <v>39817828.455419995</v>
      </c>
      <c r="E6" s="23">
        <v>61034846666.300003</v>
      </c>
      <c r="F6" s="21">
        <f t="shared" ref="F6:F41" si="1">E6/1000</f>
        <v>61034846.666300006</v>
      </c>
      <c r="G6" s="23">
        <v>45162707414.410004</v>
      </c>
      <c r="H6" s="21">
        <f t="shared" ref="H6:H41" si="2">G6/1000</f>
        <v>45162707.414410003</v>
      </c>
      <c r="I6" s="22">
        <f t="shared" ref="I6:I37" si="3">H6/F6%</f>
        <v>73.994955146411954</v>
      </c>
      <c r="J6" s="22">
        <f t="shared" ref="J6:J39" si="4">H6/D6*100</f>
        <v>113.42333112157066</v>
      </c>
    </row>
    <row r="7" spans="1:10" ht="19.899999999999999" customHeight="1" x14ac:dyDescent="0.25">
      <c r="A7" s="17" t="s">
        <v>5</v>
      </c>
      <c r="B7" s="25" t="s">
        <v>6</v>
      </c>
      <c r="C7" s="23">
        <v>27120636480.669998</v>
      </c>
      <c r="D7" s="21">
        <f t="shared" si="0"/>
        <v>27120636.480669998</v>
      </c>
      <c r="E7" s="23">
        <v>37400881400</v>
      </c>
      <c r="F7" s="21">
        <f t="shared" si="1"/>
        <v>37400881.399999999</v>
      </c>
      <c r="G7" s="23">
        <v>31897368651.790001</v>
      </c>
      <c r="H7" s="21">
        <f t="shared" si="2"/>
        <v>31897368.65179</v>
      </c>
      <c r="I7" s="22">
        <f t="shared" si="3"/>
        <v>85.285072056590622</v>
      </c>
      <c r="J7" s="22">
        <f t="shared" si="4"/>
        <v>117.61290585685398</v>
      </c>
    </row>
    <row r="8" spans="1:10" ht="19.899999999999999" customHeight="1" x14ac:dyDescent="0.25">
      <c r="A8" s="17" t="s">
        <v>7</v>
      </c>
      <c r="B8" s="25" t="s">
        <v>8</v>
      </c>
      <c r="C8" s="23">
        <v>20481931244.84</v>
      </c>
      <c r="D8" s="21">
        <f t="shared" si="0"/>
        <v>20481931.24484</v>
      </c>
      <c r="E8" s="23">
        <v>21481000000</v>
      </c>
      <c r="F8" s="21">
        <f t="shared" si="1"/>
        <v>21481000</v>
      </c>
      <c r="G8" s="23">
        <v>24767586995.34</v>
      </c>
      <c r="H8" s="21">
        <f t="shared" si="2"/>
        <v>24767586.995340001</v>
      </c>
      <c r="I8" s="22">
        <f t="shared" si="3"/>
        <v>115.29997204664588</v>
      </c>
      <c r="J8" s="22">
        <f t="shared" si="4"/>
        <v>120.92408034803692</v>
      </c>
    </row>
    <row r="9" spans="1:10" ht="19.899999999999999" customHeight="1" x14ac:dyDescent="0.25">
      <c r="A9" s="17" t="s">
        <v>9</v>
      </c>
      <c r="B9" s="25" t="s">
        <v>10</v>
      </c>
      <c r="C9" s="23">
        <v>6638705235.8299999</v>
      </c>
      <c r="D9" s="21">
        <f t="shared" si="0"/>
        <v>6638705.2358299997</v>
      </c>
      <c r="E9" s="23">
        <v>15919881400</v>
      </c>
      <c r="F9" s="21">
        <f t="shared" si="1"/>
        <v>15919881.4</v>
      </c>
      <c r="G9" s="23">
        <v>7129781656.4499998</v>
      </c>
      <c r="H9" s="21">
        <f t="shared" si="2"/>
        <v>7129781.6564499997</v>
      </c>
      <c r="I9" s="22">
        <f t="shared" si="3"/>
        <v>44.785394296027853</v>
      </c>
      <c r="J9" s="22">
        <f t="shared" si="4"/>
        <v>107.39717163475784</v>
      </c>
    </row>
    <row r="10" spans="1:10" ht="47.45" customHeight="1" x14ac:dyDescent="0.25">
      <c r="A10" s="17" t="s">
        <v>11</v>
      </c>
      <c r="B10" s="25" t="s">
        <v>12</v>
      </c>
      <c r="C10" s="23">
        <v>5959969731.8699999</v>
      </c>
      <c r="D10" s="21">
        <f t="shared" si="0"/>
        <v>5959969.7318700003</v>
      </c>
      <c r="E10" s="23">
        <v>11099342150</v>
      </c>
      <c r="F10" s="21">
        <f t="shared" si="1"/>
        <v>11099342.15</v>
      </c>
      <c r="G10" s="23">
        <v>6368855163.8100004</v>
      </c>
      <c r="H10" s="21">
        <f t="shared" si="2"/>
        <v>6368855.1638100008</v>
      </c>
      <c r="I10" s="22">
        <f t="shared" si="3"/>
        <v>57.380474245584011</v>
      </c>
      <c r="J10" s="22">
        <f t="shared" si="4"/>
        <v>106.86052866600228</v>
      </c>
    </row>
    <row r="11" spans="1:10" ht="35.25" customHeight="1" x14ac:dyDescent="0.25">
      <c r="A11" s="17" t="s">
        <v>13</v>
      </c>
      <c r="B11" s="25" t="s">
        <v>14</v>
      </c>
      <c r="C11" s="23">
        <v>5959969731.8699999</v>
      </c>
      <c r="D11" s="21">
        <f t="shared" si="0"/>
        <v>5959969.7318700003</v>
      </c>
      <c r="E11" s="23">
        <v>11099342150</v>
      </c>
      <c r="F11" s="21">
        <f t="shared" si="1"/>
        <v>11099342.15</v>
      </c>
      <c r="G11" s="23">
        <v>6368855163.8100004</v>
      </c>
      <c r="H11" s="21">
        <f t="shared" si="2"/>
        <v>6368855.1638100008</v>
      </c>
      <c r="I11" s="22">
        <f t="shared" si="3"/>
        <v>57.380474245584011</v>
      </c>
      <c r="J11" s="22">
        <f t="shared" si="4"/>
        <v>106.86052866600228</v>
      </c>
    </row>
    <row r="12" spans="1:10" ht="22.9" customHeight="1" x14ac:dyDescent="0.25">
      <c r="A12" s="17" t="s">
        <v>15</v>
      </c>
      <c r="B12" s="25" t="s">
        <v>16</v>
      </c>
      <c r="C12" s="23">
        <v>1297396430.7</v>
      </c>
      <c r="D12" s="21">
        <f t="shared" si="0"/>
        <v>1297396.4307000001</v>
      </c>
      <c r="E12" s="23">
        <v>2382250000</v>
      </c>
      <c r="F12" s="21">
        <f t="shared" si="1"/>
        <v>2382250</v>
      </c>
      <c r="G12" s="23">
        <v>1458640953.5899999</v>
      </c>
      <c r="H12" s="21">
        <f t="shared" si="2"/>
        <v>1458640.9535899998</v>
      </c>
      <c r="I12" s="22">
        <f t="shared" si="3"/>
        <v>61.229549946059393</v>
      </c>
      <c r="J12" s="22">
        <f t="shared" si="4"/>
        <v>112.42831559225128</v>
      </c>
    </row>
    <row r="13" spans="1:10" ht="34.9" customHeight="1" x14ac:dyDescent="0.25">
      <c r="A13" s="17" t="s">
        <v>17</v>
      </c>
      <c r="B13" s="25" t="s">
        <v>18</v>
      </c>
      <c r="C13" s="23">
        <v>1257794515.9100001</v>
      </c>
      <c r="D13" s="21">
        <f t="shared" si="0"/>
        <v>1257794.5159100001</v>
      </c>
      <c r="E13" s="23">
        <v>2299250000</v>
      </c>
      <c r="F13" s="21">
        <f t="shared" si="1"/>
        <v>2299250</v>
      </c>
      <c r="G13" s="23">
        <v>1392475360.1500001</v>
      </c>
      <c r="H13" s="21">
        <f t="shared" si="2"/>
        <v>1392475.3601500001</v>
      </c>
      <c r="I13" s="22">
        <f t="shared" si="3"/>
        <v>60.562155492008266</v>
      </c>
      <c r="J13" s="22">
        <f t="shared" si="4"/>
        <v>110.70769847828123</v>
      </c>
    </row>
    <row r="14" spans="1:10" ht="25.5" customHeight="1" x14ac:dyDescent="0.25">
      <c r="A14" s="18" t="s">
        <v>70</v>
      </c>
      <c r="B14" s="26" t="s">
        <v>71</v>
      </c>
      <c r="C14" s="23">
        <v>39601914.789999999</v>
      </c>
      <c r="D14" s="21">
        <f t="shared" si="0"/>
        <v>39601.914790000003</v>
      </c>
      <c r="E14" s="23">
        <v>83000000</v>
      </c>
      <c r="F14" s="21">
        <f t="shared" si="1"/>
        <v>83000</v>
      </c>
      <c r="G14" s="23">
        <v>66165593.439999998</v>
      </c>
      <c r="H14" s="21">
        <f t="shared" ref="H14" si="5">G14/1000</f>
        <v>66165.593439999997</v>
      </c>
      <c r="I14" s="22">
        <f t="shared" ref="I14" si="6">H14/F14%</f>
        <v>79.717582457831327</v>
      </c>
      <c r="J14" s="22">
        <f t="shared" ref="J14" si="7">H14/D14*100</f>
        <v>167.07675320968994</v>
      </c>
    </row>
    <row r="15" spans="1:10" ht="22.9" customHeight="1" x14ac:dyDescent="0.25">
      <c r="A15" s="17" t="s">
        <v>19</v>
      </c>
      <c r="B15" s="25" t="s">
        <v>20</v>
      </c>
      <c r="C15" s="23">
        <v>3427780385.8200002</v>
      </c>
      <c r="D15" s="21">
        <f t="shared" ref="D15:D23" si="8">C15/1000</f>
        <v>3427780.38582</v>
      </c>
      <c r="E15" s="23">
        <v>7870000000</v>
      </c>
      <c r="F15" s="21">
        <f t="shared" si="1"/>
        <v>7870000</v>
      </c>
      <c r="G15" s="23">
        <v>3630643929.77</v>
      </c>
      <c r="H15" s="21">
        <f t="shared" si="2"/>
        <v>3630643.9297699998</v>
      </c>
      <c r="I15" s="22">
        <f t="shared" si="3"/>
        <v>46.132705587928839</v>
      </c>
      <c r="J15" s="22">
        <f t="shared" si="4"/>
        <v>105.91821882140418</v>
      </c>
    </row>
    <row r="16" spans="1:10" ht="22.9" customHeight="1" x14ac:dyDescent="0.25">
      <c r="A16" s="17" t="s">
        <v>21</v>
      </c>
      <c r="B16" s="25" t="s">
        <v>22</v>
      </c>
      <c r="C16" s="23">
        <v>3129505237.4200001</v>
      </c>
      <c r="D16" s="21">
        <f t="shared" si="8"/>
        <v>3129505.2374200001</v>
      </c>
      <c r="E16" s="23">
        <v>6500000000</v>
      </c>
      <c r="F16" s="21">
        <f t="shared" si="1"/>
        <v>6500000</v>
      </c>
      <c r="G16" s="23">
        <v>3344497429.8499999</v>
      </c>
      <c r="H16" s="21">
        <f t="shared" si="2"/>
        <v>3344497.42985</v>
      </c>
      <c r="I16" s="22">
        <f t="shared" si="3"/>
        <v>51.453806613076921</v>
      </c>
      <c r="J16" s="22">
        <f t="shared" si="4"/>
        <v>106.8698460657392</v>
      </c>
    </row>
    <row r="17" spans="1:10" ht="22.9" customHeight="1" x14ac:dyDescent="0.25">
      <c r="A17" s="17" t="s">
        <v>23</v>
      </c>
      <c r="B17" s="25" t="s">
        <v>24</v>
      </c>
      <c r="C17" s="23">
        <v>278602148.39999998</v>
      </c>
      <c r="D17" s="21">
        <f t="shared" si="8"/>
        <v>278602.14839999995</v>
      </c>
      <c r="E17" s="23">
        <v>1330000000</v>
      </c>
      <c r="F17" s="21">
        <f t="shared" si="1"/>
        <v>1330000</v>
      </c>
      <c r="G17" s="23">
        <v>269698202.92000002</v>
      </c>
      <c r="H17" s="21">
        <f t="shared" si="2"/>
        <v>269698.20292000001</v>
      </c>
      <c r="I17" s="22">
        <f t="shared" si="3"/>
        <v>20.278060369924813</v>
      </c>
      <c r="J17" s="22">
        <f t="shared" si="4"/>
        <v>96.804064314961352</v>
      </c>
    </row>
    <row r="18" spans="1:10" ht="22.9" customHeight="1" x14ac:dyDescent="0.25">
      <c r="A18" s="17" t="s">
        <v>25</v>
      </c>
      <c r="B18" s="25" t="s">
        <v>26</v>
      </c>
      <c r="C18" s="23">
        <v>19673000</v>
      </c>
      <c r="D18" s="21">
        <f t="shared" si="8"/>
        <v>19673</v>
      </c>
      <c r="E18" s="23">
        <v>40000000</v>
      </c>
      <c r="F18" s="21">
        <f t="shared" si="1"/>
        <v>40000</v>
      </c>
      <c r="G18" s="23">
        <v>16448297</v>
      </c>
      <c r="H18" s="21">
        <f t="shared" si="2"/>
        <v>16448.296999999999</v>
      </c>
      <c r="I18" s="22">
        <f t="shared" si="3"/>
        <v>41.120742499999999</v>
      </c>
      <c r="J18" s="22">
        <f t="shared" si="4"/>
        <v>83.6084837086362</v>
      </c>
    </row>
    <row r="19" spans="1:10" ht="46.5" customHeight="1" x14ac:dyDescent="0.25">
      <c r="A19" s="29" t="s">
        <v>27</v>
      </c>
      <c r="B19" s="30" t="s">
        <v>28</v>
      </c>
      <c r="C19" s="23">
        <v>42578213.880000003</v>
      </c>
      <c r="D19" s="21">
        <f t="shared" si="8"/>
        <v>42578.213880000003</v>
      </c>
      <c r="E19" s="23">
        <v>110206000</v>
      </c>
      <c r="F19" s="21">
        <f t="shared" si="1"/>
        <v>110206</v>
      </c>
      <c r="G19" s="23">
        <v>54577868.350000001</v>
      </c>
      <c r="H19" s="21">
        <f t="shared" si="2"/>
        <v>54577.868350000004</v>
      </c>
      <c r="I19" s="22">
        <f t="shared" si="3"/>
        <v>49.523499945556509</v>
      </c>
      <c r="J19" s="22">
        <f t="shared" si="4"/>
        <v>128.18261588853665</v>
      </c>
    </row>
    <row r="20" spans="1:10" ht="24" customHeight="1" x14ac:dyDescent="0.25">
      <c r="A20" s="17" t="s">
        <v>81</v>
      </c>
      <c r="B20" s="11" t="s">
        <v>77</v>
      </c>
      <c r="C20" s="23">
        <v>42565483.689999998</v>
      </c>
      <c r="D20" s="21">
        <f t="shared" si="8"/>
        <v>42565.483690000001</v>
      </c>
      <c r="E20" s="23">
        <v>110056000</v>
      </c>
      <c r="F20" s="21">
        <f t="shared" si="1"/>
        <v>110056</v>
      </c>
      <c r="G20" s="23">
        <v>54537613.469999999</v>
      </c>
      <c r="H20" s="21">
        <f t="shared" ref="H20:H21" si="9">G20/1000</f>
        <v>54537.613469999997</v>
      </c>
      <c r="I20" s="22">
        <f t="shared" ref="I20:I21" si="10">H20/F20%</f>
        <v>49.55442090390347</v>
      </c>
      <c r="J20" s="22">
        <f t="shared" ref="J20:J21" si="11">H20/D20*100</f>
        <v>128.12638020794449</v>
      </c>
    </row>
    <row r="21" spans="1:10" ht="48.75" customHeight="1" x14ac:dyDescent="0.25">
      <c r="A21" s="17" t="s">
        <v>82</v>
      </c>
      <c r="B21" s="11" t="s">
        <v>78</v>
      </c>
      <c r="C21" s="23">
        <v>12730.19</v>
      </c>
      <c r="D21" s="21">
        <f t="shared" si="8"/>
        <v>12.73019</v>
      </c>
      <c r="E21" s="23">
        <v>150000</v>
      </c>
      <c r="F21" s="21">
        <f t="shared" si="1"/>
        <v>150</v>
      </c>
      <c r="G21" s="23">
        <v>40254.879999999997</v>
      </c>
      <c r="H21" s="21">
        <f t="shared" si="9"/>
        <v>40.25488</v>
      </c>
      <c r="I21" s="22">
        <f t="shared" si="10"/>
        <v>26.836586666666665</v>
      </c>
      <c r="J21" s="22">
        <f t="shared" si="11"/>
        <v>316.21586166427994</v>
      </c>
    </row>
    <row r="22" spans="1:10" ht="22.15" customHeight="1" x14ac:dyDescent="0.25">
      <c r="A22" s="17" t="s">
        <v>29</v>
      </c>
      <c r="B22" s="5" t="s">
        <v>30</v>
      </c>
      <c r="C22" s="23">
        <v>70749806.689999998</v>
      </c>
      <c r="D22" s="21">
        <f t="shared" si="8"/>
        <v>70749.806689999998</v>
      </c>
      <c r="E22" s="23">
        <v>168665000</v>
      </c>
      <c r="F22" s="21">
        <f t="shared" si="1"/>
        <v>168665</v>
      </c>
      <c r="G22" s="23">
        <v>74039814.390000001</v>
      </c>
      <c r="H22" s="21">
        <f t="shared" si="2"/>
        <v>74039.81439</v>
      </c>
      <c r="I22" s="22">
        <f t="shared" si="3"/>
        <v>43.897556926451841</v>
      </c>
      <c r="J22" s="22">
        <f t="shared" si="4"/>
        <v>104.65020026756487</v>
      </c>
    </row>
    <row r="23" spans="1:10" ht="51" customHeight="1" x14ac:dyDescent="0.25">
      <c r="A23" s="18" t="s">
        <v>73</v>
      </c>
      <c r="B23" s="27" t="s">
        <v>72</v>
      </c>
      <c r="C23" s="23">
        <v>-30945.33</v>
      </c>
      <c r="D23" s="21">
        <f t="shared" si="8"/>
        <v>-30.945330000000002</v>
      </c>
      <c r="E23" s="23">
        <v>0</v>
      </c>
      <c r="F23" s="21">
        <f t="shared" si="1"/>
        <v>0</v>
      </c>
      <c r="G23" s="23">
        <v>-44832.72</v>
      </c>
      <c r="H23" s="21">
        <f t="shared" ref="H23" si="12">G23/1000</f>
        <v>-44.832720000000002</v>
      </c>
      <c r="I23" s="22" t="s">
        <v>65</v>
      </c>
      <c r="J23" s="22">
        <f t="shared" ref="J23" si="13">H23/D23*100</f>
        <v>144.87717532823208</v>
      </c>
    </row>
    <row r="24" spans="1:10" ht="48.75" customHeight="1" x14ac:dyDescent="0.25">
      <c r="A24" s="17" t="s">
        <v>31</v>
      </c>
      <c r="B24" s="25" t="s">
        <v>32</v>
      </c>
      <c r="C24" s="23">
        <v>1340035424.8499999</v>
      </c>
      <c r="D24" s="21">
        <f t="shared" ref="D24:D41" si="14">C24/1000</f>
        <v>1340035.4248499998</v>
      </c>
      <c r="E24" s="23">
        <v>1497495609.2</v>
      </c>
      <c r="F24" s="21">
        <f t="shared" si="1"/>
        <v>1497495.6092000001</v>
      </c>
      <c r="G24" s="23">
        <v>911575910.15999997</v>
      </c>
      <c r="H24" s="21">
        <f t="shared" si="2"/>
        <v>911575.91015999997</v>
      </c>
      <c r="I24" s="22">
        <f t="shared" si="3"/>
        <v>60.873361134393363</v>
      </c>
      <c r="J24" s="22">
        <f t="shared" si="4"/>
        <v>68.02625462398052</v>
      </c>
    </row>
    <row r="25" spans="1:10" ht="36" customHeight="1" x14ac:dyDescent="0.25">
      <c r="A25" s="17" t="s">
        <v>33</v>
      </c>
      <c r="B25" s="25" t="s">
        <v>34</v>
      </c>
      <c r="C25" s="23">
        <v>4813294.8</v>
      </c>
      <c r="D25" s="21">
        <f t="shared" si="14"/>
        <v>4813.2947999999997</v>
      </c>
      <c r="E25" s="23">
        <v>4826000</v>
      </c>
      <c r="F25" s="21">
        <f t="shared" si="1"/>
        <v>4826</v>
      </c>
      <c r="G25" s="23">
        <v>3966418.7</v>
      </c>
      <c r="H25" s="21">
        <f t="shared" si="2"/>
        <v>3966.4187000000002</v>
      </c>
      <c r="I25" s="22">
        <f t="shared" si="3"/>
        <v>82.188535018648992</v>
      </c>
      <c r="J25" s="22">
        <f t="shared" si="4"/>
        <v>82.405480337501885</v>
      </c>
    </row>
    <row r="26" spans="1:10" ht="36" customHeight="1" x14ac:dyDescent="0.25">
      <c r="A26" s="17" t="s">
        <v>35</v>
      </c>
      <c r="B26" s="25" t="s">
        <v>36</v>
      </c>
      <c r="C26" s="23">
        <v>266388853.69999999</v>
      </c>
      <c r="D26" s="21">
        <f t="shared" si="14"/>
        <v>266388.85369999998</v>
      </c>
      <c r="E26" s="23">
        <v>86976870.299999997</v>
      </c>
      <c r="F26" s="21">
        <f t="shared" si="1"/>
        <v>86976.870299999995</v>
      </c>
      <c r="G26" s="23">
        <v>363551672.82999998</v>
      </c>
      <c r="H26" s="21">
        <f t="shared" si="2"/>
        <v>363551.67283</v>
      </c>
      <c r="I26" s="22">
        <f t="shared" si="3"/>
        <v>417.98661135545598</v>
      </c>
      <c r="J26" s="22">
        <f t="shared" si="4"/>
        <v>136.47405579492533</v>
      </c>
    </row>
    <row r="27" spans="1:10" ht="36" customHeight="1" x14ac:dyDescent="0.25">
      <c r="A27" s="17" t="s">
        <v>37</v>
      </c>
      <c r="B27" s="25" t="s">
        <v>38</v>
      </c>
      <c r="C27" s="23">
        <v>6938053.9800000004</v>
      </c>
      <c r="D27" s="21">
        <f t="shared" si="14"/>
        <v>6938.0539800000006</v>
      </c>
      <c r="E27" s="23">
        <v>12269400</v>
      </c>
      <c r="F27" s="21">
        <f t="shared" si="1"/>
        <v>12269.4</v>
      </c>
      <c r="G27" s="23">
        <v>820109.52</v>
      </c>
      <c r="H27" s="21">
        <f t="shared" si="2"/>
        <v>820.10951999999997</v>
      </c>
      <c r="I27" s="22">
        <f t="shared" si="3"/>
        <v>6.6841860237664434</v>
      </c>
      <c r="J27" s="22">
        <f t="shared" si="4"/>
        <v>11.820454588045738</v>
      </c>
    </row>
    <row r="28" spans="1:10" ht="22.15" customHeight="1" x14ac:dyDescent="0.25">
      <c r="A28" s="17" t="s">
        <v>39</v>
      </c>
      <c r="B28" s="25" t="s">
        <v>40</v>
      </c>
      <c r="C28" s="23">
        <v>4762698.5</v>
      </c>
      <c r="D28" s="21">
        <f t="shared" si="14"/>
        <v>4762.6985000000004</v>
      </c>
      <c r="E28" s="23">
        <v>6174600</v>
      </c>
      <c r="F28" s="21">
        <f t="shared" si="1"/>
        <v>6174.6</v>
      </c>
      <c r="G28" s="23">
        <v>5188792.8899999997</v>
      </c>
      <c r="H28" s="21">
        <f t="shared" si="2"/>
        <v>5188.7928899999997</v>
      </c>
      <c r="I28" s="22">
        <f t="shared" si="3"/>
        <v>84.03447818482168</v>
      </c>
      <c r="J28" s="22">
        <f t="shared" si="4"/>
        <v>108.94649094415696</v>
      </c>
    </row>
    <row r="29" spans="1:10" ht="22.15" customHeight="1" x14ac:dyDescent="0.25">
      <c r="A29" s="17" t="s">
        <v>41</v>
      </c>
      <c r="B29" s="25" t="s">
        <v>42</v>
      </c>
      <c r="C29" s="23">
        <v>274579195.20999998</v>
      </c>
      <c r="D29" s="21">
        <f t="shared" si="14"/>
        <v>274579.19520999998</v>
      </c>
      <c r="E29" s="23">
        <v>395545636.80000001</v>
      </c>
      <c r="F29" s="21">
        <f t="shared" si="1"/>
        <v>395545.63680000004</v>
      </c>
      <c r="G29" s="23">
        <v>387168571.97000003</v>
      </c>
      <c r="H29" s="21">
        <f t="shared" si="2"/>
        <v>387168.57197000005</v>
      </c>
      <c r="I29" s="22">
        <f t="shared" si="3"/>
        <v>97.882149605347379</v>
      </c>
      <c r="J29" s="22">
        <f t="shared" si="4"/>
        <v>141.0043363532663</v>
      </c>
    </row>
    <row r="30" spans="1:10" ht="22.15" customHeight="1" x14ac:dyDescent="0.25">
      <c r="A30" s="17" t="s">
        <v>43</v>
      </c>
      <c r="B30" s="25" t="s">
        <v>44</v>
      </c>
      <c r="C30" s="23">
        <v>1230830.0800000001</v>
      </c>
      <c r="D30" s="21">
        <f t="shared" si="14"/>
        <v>1230.8300800000002</v>
      </c>
      <c r="E30" s="23">
        <v>214000</v>
      </c>
      <c r="F30" s="21">
        <f t="shared" si="1"/>
        <v>214</v>
      </c>
      <c r="G30" s="23">
        <v>6354389.3600000003</v>
      </c>
      <c r="H30" s="21">
        <f t="shared" si="2"/>
        <v>6354.3893600000001</v>
      </c>
      <c r="I30" s="22">
        <f t="shared" si="3"/>
        <v>2969.3408224299064</v>
      </c>
      <c r="J30" s="22">
        <f t="shared" si="4"/>
        <v>516.26861117986323</v>
      </c>
    </row>
    <row r="31" spans="1:10" ht="22.15" customHeight="1" x14ac:dyDescent="0.25">
      <c r="A31" s="17" t="s">
        <v>45</v>
      </c>
      <c r="B31" s="25" t="s">
        <v>46</v>
      </c>
      <c r="C31" s="23">
        <v>8871374067.0699997</v>
      </c>
      <c r="D31" s="21">
        <f t="shared" si="14"/>
        <v>8871374.0670699999</v>
      </c>
      <c r="E31" s="23">
        <v>22010342700.540001</v>
      </c>
      <c r="F31" s="21">
        <f t="shared" si="1"/>
        <v>22010342.700540002</v>
      </c>
      <c r="G31" s="23">
        <v>9830855516.6000004</v>
      </c>
      <c r="H31" s="21">
        <f t="shared" si="2"/>
        <v>9830855.5165999997</v>
      </c>
      <c r="I31" s="22">
        <f t="shared" si="3"/>
        <v>44.664708997733179</v>
      </c>
      <c r="J31" s="22">
        <f t="shared" si="4"/>
        <v>110.81547731248914</v>
      </c>
    </row>
    <row r="32" spans="1:10" ht="49.9" customHeight="1" x14ac:dyDescent="0.25">
      <c r="A32" s="17" t="s">
        <v>47</v>
      </c>
      <c r="B32" s="25" t="s">
        <v>48</v>
      </c>
      <c r="C32" s="23">
        <v>7401063270.29</v>
      </c>
      <c r="D32" s="21">
        <f t="shared" si="14"/>
        <v>7401063.2702900004</v>
      </c>
      <c r="E32" s="23">
        <v>21550535614.849998</v>
      </c>
      <c r="F32" s="21">
        <f t="shared" si="1"/>
        <v>21550535.61485</v>
      </c>
      <c r="G32" s="23">
        <v>9516427768.3700008</v>
      </c>
      <c r="H32" s="21">
        <f t="shared" si="2"/>
        <v>9516427.7683700006</v>
      </c>
      <c r="I32" s="22">
        <f t="shared" si="3"/>
        <v>44.158660083661402</v>
      </c>
      <c r="J32" s="22">
        <f t="shared" si="4"/>
        <v>128.58189993553606</v>
      </c>
    </row>
    <row r="33" spans="1:10" ht="34.9" customHeight="1" x14ac:dyDescent="0.25">
      <c r="A33" s="17" t="s">
        <v>49</v>
      </c>
      <c r="B33" s="25" t="s">
        <v>50</v>
      </c>
      <c r="C33" s="23">
        <v>698868600</v>
      </c>
      <c r="D33" s="21">
        <f t="shared" si="14"/>
        <v>698868.6</v>
      </c>
      <c r="E33" s="23">
        <v>474979700</v>
      </c>
      <c r="F33" s="21">
        <f t="shared" si="1"/>
        <v>474979.7</v>
      </c>
      <c r="G33" s="23">
        <v>632615200</v>
      </c>
      <c r="H33" s="21">
        <f t="shared" si="2"/>
        <v>632615.19999999995</v>
      </c>
      <c r="I33" s="22">
        <f t="shared" si="3"/>
        <v>133.18783939608363</v>
      </c>
      <c r="J33" s="22">
        <f t="shared" si="4"/>
        <v>90.519906030976344</v>
      </c>
    </row>
    <row r="34" spans="1:10" ht="34.9" customHeight="1" x14ac:dyDescent="0.25">
      <c r="A34" s="17" t="s">
        <v>51</v>
      </c>
      <c r="B34" s="25" t="s">
        <v>52</v>
      </c>
      <c r="C34" s="23">
        <v>4065139676.54</v>
      </c>
      <c r="D34" s="21">
        <f t="shared" si="14"/>
        <v>4065139.6765399999</v>
      </c>
      <c r="E34" s="23">
        <v>15215341800</v>
      </c>
      <c r="F34" s="21">
        <f t="shared" si="1"/>
        <v>15215341.800000001</v>
      </c>
      <c r="G34" s="23">
        <v>5372952450.8599997</v>
      </c>
      <c r="H34" s="21">
        <f t="shared" si="2"/>
        <v>5372952.4508599993</v>
      </c>
      <c r="I34" s="22">
        <f t="shared" si="3"/>
        <v>35.312729227417023</v>
      </c>
      <c r="J34" s="22">
        <f t="shared" si="4"/>
        <v>132.17141053891487</v>
      </c>
    </row>
    <row r="35" spans="1:10" ht="34.9" customHeight="1" x14ac:dyDescent="0.25">
      <c r="A35" s="17" t="s">
        <v>53</v>
      </c>
      <c r="B35" s="25" t="s">
        <v>54</v>
      </c>
      <c r="C35" s="23">
        <v>1460272672.7</v>
      </c>
      <c r="D35" s="21">
        <f t="shared" si="14"/>
        <v>1460272.6727</v>
      </c>
      <c r="E35" s="23">
        <v>2214288700</v>
      </c>
      <c r="F35" s="21">
        <f t="shared" si="1"/>
        <v>2214288.7000000002</v>
      </c>
      <c r="G35" s="23">
        <v>1148191238.47</v>
      </c>
      <c r="H35" s="21">
        <f t="shared" si="2"/>
        <v>1148191.23847</v>
      </c>
      <c r="I35" s="22">
        <f t="shared" si="3"/>
        <v>51.853727947489404</v>
      </c>
      <c r="J35" s="22">
        <f t="shared" si="4"/>
        <v>78.628550676568437</v>
      </c>
    </row>
    <row r="36" spans="1:10" ht="25.15" customHeight="1" x14ac:dyDescent="0.25">
      <c r="A36" s="17" t="s">
        <v>55</v>
      </c>
      <c r="B36" s="25" t="s">
        <v>56</v>
      </c>
      <c r="C36" s="23">
        <v>1176782321.05</v>
      </c>
      <c r="D36" s="21">
        <f t="shared" si="14"/>
        <v>1176782.3210499999</v>
      </c>
      <c r="E36" s="23">
        <v>3645925414.8499999</v>
      </c>
      <c r="F36" s="21">
        <f t="shared" si="1"/>
        <v>3645925.4148499998</v>
      </c>
      <c r="G36" s="23">
        <v>2362668879.04</v>
      </c>
      <c r="H36" s="21">
        <f t="shared" si="2"/>
        <v>2362668.87904</v>
      </c>
      <c r="I36" s="22">
        <f t="shared" si="3"/>
        <v>64.802995404589339</v>
      </c>
      <c r="J36" s="22">
        <f t="shared" si="4"/>
        <v>200.77365514225914</v>
      </c>
    </row>
    <row r="37" spans="1:10" ht="45.75" customHeight="1" x14ac:dyDescent="0.25">
      <c r="A37" s="17" t="s">
        <v>57</v>
      </c>
      <c r="B37" s="25" t="s">
        <v>58</v>
      </c>
      <c r="C37" s="23">
        <v>1463440436.3499999</v>
      </c>
      <c r="D37" s="21">
        <f t="shared" si="14"/>
        <v>1463440.4363499999</v>
      </c>
      <c r="E37" s="23">
        <v>451207085.69</v>
      </c>
      <c r="F37" s="21">
        <f t="shared" si="1"/>
        <v>451207.08568999998</v>
      </c>
      <c r="G37" s="23">
        <v>278908411.94</v>
      </c>
      <c r="H37" s="21">
        <f t="shared" si="2"/>
        <v>278908.41194000002</v>
      </c>
      <c r="I37" s="22">
        <f t="shared" si="3"/>
        <v>61.813836880128903</v>
      </c>
      <c r="J37" s="22">
        <f t="shared" si="4"/>
        <v>19.058405454179731</v>
      </c>
    </row>
    <row r="38" spans="1:10" ht="33.75" customHeight="1" x14ac:dyDescent="0.25">
      <c r="A38" s="17" t="s">
        <v>80</v>
      </c>
      <c r="B38" s="27" t="s">
        <v>79</v>
      </c>
      <c r="C38" s="23" t="s">
        <v>65</v>
      </c>
      <c r="D38" s="31" t="s">
        <v>65</v>
      </c>
      <c r="E38" s="23">
        <v>8600000</v>
      </c>
      <c r="F38" s="21">
        <f t="shared" si="1"/>
        <v>8600</v>
      </c>
      <c r="G38" s="23">
        <v>0</v>
      </c>
      <c r="H38" s="21">
        <f t="shared" ref="H38" si="15">G38/1000</f>
        <v>0</v>
      </c>
      <c r="I38" s="22">
        <f t="shared" ref="I38" si="16">H38/F38%</f>
        <v>0</v>
      </c>
      <c r="J38" s="22" t="s">
        <v>65</v>
      </c>
    </row>
    <row r="39" spans="1:10" ht="25.15" customHeight="1" x14ac:dyDescent="0.25">
      <c r="A39" s="17" t="s">
        <v>59</v>
      </c>
      <c r="B39" s="25" t="s">
        <v>60</v>
      </c>
      <c r="C39" s="23">
        <v>19602</v>
      </c>
      <c r="D39" s="21">
        <f t="shared" si="14"/>
        <v>19.602</v>
      </c>
      <c r="E39" s="23">
        <v>0</v>
      </c>
      <c r="F39" s="21">
        <f t="shared" si="1"/>
        <v>0</v>
      </c>
      <c r="G39" s="23">
        <v>8989526</v>
      </c>
      <c r="H39" s="21">
        <f t="shared" si="2"/>
        <v>8989.5259999999998</v>
      </c>
      <c r="I39" s="22" t="s">
        <v>65</v>
      </c>
      <c r="J39" s="22">
        <f t="shared" si="4"/>
        <v>45860.248954188348</v>
      </c>
    </row>
    <row r="40" spans="1:10" ht="80.25" customHeight="1" x14ac:dyDescent="0.25">
      <c r="A40" s="17" t="s">
        <v>61</v>
      </c>
      <c r="B40" s="25" t="s">
        <v>62</v>
      </c>
      <c r="C40" s="23">
        <v>223863339.86000001</v>
      </c>
      <c r="D40" s="21">
        <f t="shared" si="14"/>
        <v>223863.33986000001</v>
      </c>
      <c r="E40" s="23">
        <v>0</v>
      </c>
      <c r="F40" s="21">
        <f t="shared" si="1"/>
        <v>0</v>
      </c>
      <c r="G40" s="23">
        <v>172986658.93000001</v>
      </c>
      <c r="H40" s="21">
        <f t="shared" si="2"/>
        <v>172986.65893000001</v>
      </c>
      <c r="I40" s="22" t="s">
        <v>65</v>
      </c>
      <c r="J40" s="22" t="s">
        <v>65</v>
      </c>
    </row>
    <row r="41" spans="1:10" ht="64.5" customHeight="1" x14ac:dyDescent="0.25">
      <c r="A41" s="17" t="s">
        <v>63</v>
      </c>
      <c r="B41" s="25" t="s">
        <v>64</v>
      </c>
      <c r="C41" s="23">
        <v>-217012581.43000001</v>
      </c>
      <c r="D41" s="21">
        <f t="shared" si="14"/>
        <v>-217012.58143000002</v>
      </c>
      <c r="E41" s="23">
        <v>0</v>
      </c>
      <c r="F41" s="21">
        <f t="shared" si="1"/>
        <v>0</v>
      </c>
      <c r="G41" s="23">
        <v>-146456848.63999999</v>
      </c>
      <c r="H41" s="21">
        <f t="shared" si="2"/>
        <v>-146456.84863999998</v>
      </c>
      <c r="I41" s="22" t="s">
        <v>65</v>
      </c>
      <c r="J41" s="22" t="s">
        <v>65</v>
      </c>
    </row>
  </sheetData>
  <mergeCells count="1">
    <mergeCell ref="A2:J2"/>
  </mergeCells>
  <pageMargins left="0.51181102362204722" right="0.27559055118110237" top="0.49" bottom="0.37" header="0.27559055118110237" footer="0.16"/>
  <pageSetup paperSize="9" scale="60" fitToWidth="2" fitToHeight="0" orientation="portrait" horizontalDpi="300" verticalDpi="300" r:id="rId1"/>
  <headerFooter>
    <oddFooter>&amp;R&amp;P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C83F2A-572D-4641-9343-A6455DCE83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2023-07-25T08:41:02Z</cp:lastPrinted>
  <dcterms:created xsi:type="dcterms:W3CDTF">2020-07-22T06:46:39Z</dcterms:created>
  <dcterms:modified xsi:type="dcterms:W3CDTF">2023-07-31T09:47:51Z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