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2 кв\"/>
    </mc:Choice>
  </mc:AlternateContent>
  <xr:revisionPtr revIDLastSave="0" documentId="13_ncr:1_{A7AFCC90-FDE0-4C4B-8503-88A1549F22B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бъем госдолга" sheetId="3" r:id="rId1"/>
    <sheet name="Сроки погашения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H10" i="3" l="1"/>
  <c r="G10" i="3"/>
  <c r="E10" i="3"/>
  <c r="G9" i="3"/>
  <c r="E9" i="3"/>
  <c r="H8" i="3"/>
  <c r="G8" i="3"/>
  <c r="E8" i="3"/>
  <c r="H7" i="3"/>
  <c r="G7" i="3"/>
  <c r="E7" i="3"/>
  <c r="H6" i="3"/>
  <c r="E6" i="3"/>
  <c r="D10" i="1" l="1"/>
  <c r="J10" i="1"/>
  <c r="I10" i="1"/>
  <c r="H10" i="1"/>
  <c r="G10" i="1"/>
  <c r="F10" i="1"/>
  <c r="E10" i="1"/>
  <c r="B10" i="1" s="1"/>
  <c r="B12" i="1"/>
  <c r="B11" i="1"/>
  <c r="B9" i="1"/>
  <c r="B8" i="1" l="1"/>
</calcChain>
</file>

<file path=xl/sharedStrings.xml><?xml version="1.0" encoding="utf-8"?>
<sst xmlns="http://schemas.openxmlformats.org/spreadsheetml/2006/main" count="53" uniqueCount="40">
  <si>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</si>
  <si>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</si>
  <si>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</si>
  <si>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</si>
  <si>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</si>
  <si>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</si>
  <si>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</si>
  <si>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</si>
  <si>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</si>
  <si>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</si>
  <si>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</si>
  <si>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</si>
  <si>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</si>
  <si>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</si>
  <si>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2030-2038 г.г.</t>
  </si>
  <si>
    <t>всего:</t>
  </si>
  <si>
    <t>Объем государственного долга по состоянию на 01.07.2023 г.</t>
  </si>
  <si>
    <t>Сведения об объеме государственного долга Липецкой области по состоянию на 01.07.2023 г.</t>
  </si>
  <si>
    <t>№ п/п</t>
  </si>
  <si>
    <t>Наименование показателя</t>
  </si>
  <si>
    <t>По состоянию на 01.06.2023г.</t>
  </si>
  <si>
    <t>По состоянию на 01.07.2023г.</t>
  </si>
  <si>
    <t>Отклонение к 01.06.2023г.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</si>
  <si>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</si>
  <si>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</si>
  <si>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</si>
  <si>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</si>
  <si>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</si>
  <si>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</si>
  <si>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</si>
  <si>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</si>
  <si>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1.4</t>
  </si>
  <si>
    <t>По состоянию на 01.01.2023г.</t>
  </si>
  <si>
    <t>2</t>
  </si>
  <si>
    <t>Уровень государственного долга, в % к налоговым и неналоговым доходам</t>
  </si>
  <si>
    <t>Х</t>
  </si>
  <si>
    <t>Государственный внешний долг Липецкой области</t>
  </si>
  <si>
    <t>-</t>
  </si>
  <si>
    <t>3</t>
  </si>
  <si>
    <t>Сведения о долговых обязательствах Липецкой области по состоянию на 01.07.2023 года по видам обязательств и срокам их погашения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</si>
</sst>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Roman"/>
      <family val="1"/>
    </font>
    <font>
      <b/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6" fillId="2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inden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7"/>
  <sheetViews>
    <sheetView tabSelected="1" workbookViewId="0">
      <selection activeCell="C4" sqref="C4:C5"/>
    </sheetView>
  </sheetViews>
  <sheetFormatPr defaultRowHeight="12.75"/>
  <cols>
    <col min="3" max="3" width="52.85546875" customWidth="1"/>
    <col min="4" max="4" width="21.140625" customWidth="1"/>
    <col min="5" max="5" width="16.140625" customWidth="1"/>
    <col min="6" max="6" width="21.28515625" customWidth="1"/>
    <col min="7" max="7" width="14.85546875" customWidth="1"/>
    <col min="8" max="8" width="19.7109375" customWidth="1"/>
  </cols>
  <sheetData>
    <row r="2" spans="1:9" ht="18.75">
      <c r="A2" s="17"/>
      <c r="B2" s="44" t="s">
        <v>17</v>
      </c>
      <c r="C2" s="44"/>
      <c r="D2" s="44"/>
      <c r="E2" s="44"/>
      <c r="F2" s="44"/>
      <c r="G2" s="44"/>
      <c r="H2" s="44"/>
    </row>
    <row r="3" spans="1:9" ht="18.75">
      <c r="A3" s="17"/>
      <c r="B3" s="17"/>
      <c r="C3" s="17"/>
      <c r="D3" s="17"/>
      <c r="E3" s="17"/>
      <c r="F3" s="17"/>
      <c r="G3" s="17"/>
      <c r="H3" s="17"/>
    </row>
    <row r="4" spans="1:9" ht="51.75" customHeight="1">
      <c r="A4" s="18"/>
      <c r="B4" s="45" t="s">
        <v>18</v>
      </c>
      <c r="C4" s="46" t="s">
        <v>19</v>
      </c>
      <c r="D4" s="48" t="s">
        <v>20</v>
      </c>
      <c r="E4" s="49"/>
      <c r="F4" s="48" t="s">
        <v>21</v>
      </c>
      <c r="G4" s="49"/>
      <c r="H4" s="19" t="s">
        <v>22</v>
      </c>
      <c r="I4" s="20"/>
    </row>
    <row r="5" spans="1:9" ht="18.75">
      <c r="A5" s="18"/>
      <c r="B5" s="45"/>
      <c r="C5" s="47"/>
      <c r="D5" s="21" t="s">
        <v>23</v>
      </c>
      <c r="E5" s="21" t="s">
        <v>24</v>
      </c>
      <c r="F5" s="21" t="s">
        <v>23</v>
      </c>
      <c r="G5" s="21" t="s">
        <v>24</v>
      </c>
      <c r="H5" s="21" t="s">
        <v>23</v>
      </c>
      <c r="I5" s="20"/>
    </row>
    <row r="6" spans="1:9" ht="46.5" customHeight="1">
      <c r="A6" s="17"/>
      <c r="B6" s="22">
        <v>1</v>
      </c>
      <c r="C6" s="38" t="s">
        <v>25</v>
      </c>
      <c r="D6" s="23">
        <v>14077.85</v>
      </c>
      <c r="E6" s="23">
        <f>E7+E8+E9+E10</f>
        <v>100</v>
      </c>
      <c r="F6" s="23">
        <v>14512.02</v>
      </c>
      <c r="G6" s="23">
        <v>100</v>
      </c>
      <c r="H6" s="23">
        <f>F6-D6</f>
        <v>434.17000000000007</v>
      </c>
    </row>
    <row r="7" spans="1:9" ht="46.5" customHeight="1">
      <c r="A7" s="17"/>
      <c r="B7" s="24" t="s">
        <v>26</v>
      </c>
      <c r="C7" s="39" t="s">
        <v>27</v>
      </c>
      <c r="D7" s="23">
        <v>3700</v>
      </c>
      <c r="E7" s="23">
        <f>D7/D6*100</f>
        <v>26.282422386941185</v>
      </c>
      <c r="F7" s="23">
        <v>3700</v>
      </c>
      <c r="G7" s="23">
        <f>F7/F6*100</f>
        <v>25.496105986623501</v>
      </c>
      <c r="H7" s="23">
        <f>F7-D7</f>
        <v>0</v>
      </c>
    </row>
    <row r="8" spans="1:9" ht="46.5" customHeight="1">
      <c r="A8" s="17"/>
      <c r="B8" s="24" t="s">
        <v>28</v>
      </c>
      <c r="C8" s="39" t="s">
        <v>29</v>
      </c>
      <c r="D8" s="23">
        <v>10377.85</v>
      </c>
      <c r="E8" s="23">
        <f>D8/D6*100</f>
        <v>73.717577613058822</v>
      </c>
      <c r="F8" s="23">
        <v>10812.02</v>
      </c>
      <c r="G8" s="23">
        <f>F8/F6*100</f>
        <v>74.50389401337651</v>
      </c>
      <c r="H8" s="23">
        <f>F8-D8</f>
        <v>434.17000000000007</v>
      </c>
    </row>
    <row r="9" spans="1:9" ht="46.5" customHeight="1">
      <c r="A9" s="17"/>
      <c r="B9" s="24" t="s">
        <v>30</v>
      </c>
      <c r="C9" s="39" t="s">
        <v>2</v>
      </c>
      <c r="D9" s="23">
        <v>0</v>
      </c>
      <c r="E9" s="23">
        <f>D9/D6*100</f>
        <v>0</v>
      </c>
      <c r="F9" s="23">
        <v>0</v>
      </c>
      <c r="G9" s="23">
        <f>F9/F6*100</f>
        <v>0</v>
      </c>
      <c r="H9" s="23">
        <v>0</v>
      </c>
    </row>
    <row r="10" spans="1:9" ht="28.5" customHeight="1">
      <c r="A10" s="17"/>
      <c r="B10" s="24" t="s">
        <v>31</v>
      </c>
      <c r="C10" s="40" t="s">
        <v>1</v>
      </c>
      <c r="D10" s="23">
        <v>0</v>
      </c>
      <c r="E10" s="23">
        <f>D10/D6*100</f>
        <v>0</v>
      </c>
      <c r="F10" s="23">
        <v>0</v>
      </c>
      <c r="G10" s="23">
        <f>(F10/F6*100)</f>
        <v>0</v>
      </c>
      <c r="H10" s="23">
        <f>F10-D10</f>
        <v>0</v>
      </c>
    </row>
    <row r="11" spans="1:9" ht="38.25" customHeight="1">
      <c r="A11" s="17"/>
      <c r="B11" s="30" t="s">
        <v>33</v>
      </c>
      <c r="C11" s="38" t="s">
        <v>36</v>
      </c>
      <c r="D11" s="37" t="s">
        <v>37</v>
      </c>
      <c r="E11" s="37" t="s">
        <v>37</v>
      </c>
      <c r="F11" s="37" t="s">
        <v>37</v>
      </c>
      <c r="G11" s="37" t="s">
        <v>37</v>
      </c>
      <c r="H11" s="37" t="s">
        <v>37</v>
      </c>
    </row>
    <row r="12" spans="1:9" ht="13.5" customHeight="1">
      <c r="A12" s="17"/>
      <c r="B12" s="32"/>
      <c r="C12" s="33"/>
      <c r="D12" s="34"/>
      <c r="E12" s="34"/>
      <c r="F12" s="34"/>
      <c r="G12" s="34"/>
      <c r="H12" s="34"/>
    </row>
    <row r="13" spans="1:9" ht="13.5" customHeight="1">
      <c r="A13" s="17"/>
      <c r="B13" s="25"/>
      <c r="C13" s="26"/>
      <c r="D13" s="27"/>
      <c r="E13" s="27"/>
      <c r="F13" s="27"/>
      <c r="G13" s="27"/>
      <c r="H13" s="27"/>
    </row>
    <row r="14" spans="1:9" ht="13.5" customHeight="1">
      <c r="A14" s="28"/>
      <c r="B14" s="28"/>
      <c r="C14" s="28"/>
      <c r="D14" s="28"/>
      <c r="E14" s="28"/>
      <c r="F14" s="28"/>
      <c r="G14" s="28"/>
      <c r="H14" s="28"/>
    </row>
    <row r="15" spans="1:9" ht="24.75" customHeight="1">
      <c r="A15" s="18"/>
      <c r="B15" s="50" t="s">
        <v>18</v>
      </c>
      <c r="C15" s="46" t="s">
        <v>19</v>
      </c>
      <c r="D15" s="48" t="s">
        <v>32</v>
      </c>
      <c r="E15" s="49"/>
      <c r="F15" s="52"/>
      <c r="G15" s="52"/>
      <c r="H15" s="20"/>
      <c r="I15" s="20"/>
    </row>
    <row r="16" spans="1:9" ht="24" customHeight="1">
      <c r="A16" s="18"/>
      <c r="B16" s="51"/>
      <c r="C16" s="47"/>
      <c r="D16" s="21" t="s">
        <v>23</v>
      </c>
      <c r="E16" s="21" t="s">
        <v>24</v>
      </c>
      <c r="F16" s="29"/>
      <c r="G16" s="29"/>
      <c r="H16" s="20"/>
      <c r="I16" s="20"/>
    </row>
    <row r="17" spans="2:6" ht="49.5" customHeight="1">
      <c r="B17" s="30" t="s">
        <v>38</v>
      </c>
      <c r="C17" s="38" t="s">
        <v>34</v>
      </c>
      <c r="D17" s="23" t="s">
        <v>35</v>
      </c>
      <c r="E17" s="31">
        <v>18.3</v>
      </c>
      <c r="F17" s="27"/>
    </row>
  </sheetData>
  <mergeCells count="9">
    <mergeCell ref="B15:B16"/>
    <mergeCell ref="C15:C16"/>
    <mergeCell ref="D15:E15"/>
    <mergeCell ref="F15:G15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zoomScaleNormal="100" workbookViewId="0">
      <selection activeCell="L10" sqref="L10"/>
    </sheetView>
  </sheetViews>
  <sheetFormatPr defaultRowHeight="12.75"/>
  <cols>
    <col min="1" max="1" width="33.140625" customWidth="1"/>
    <col min="2" max="2" width="22" customWidth="1"/>
    <col min="3" max="10" width="17.5703125" customWidth="1"/>
    <col min="12" max="12" width="10.42578125" bestFit="1" customWidth="1"/>
    <col min="14" max="14" width="14.85546875" customWidth="1"/>
  </cols>
  <sheetData>
    <row r="1" spans="1:12" ht="58.5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5.6" customHeight="1" thickBot="1">
      <c r="A2" s="1"/>
      <c r="B2" s="1"/>
      <c r="E2" s="53"/>
      <c r="F2" s="53"/>
      <c r="G2" s="53"/>
      <c r="J2" s="10" t="s">
        <v>3</v>
      </c>
    </row>
    <row r="3" spans="1:12" ht="18" customHeight="1">
      <c r="A3" s="55" t="s">
        <v>13</v>
      </c>
      <c r="B3" s="68" t="s">
        <v>16</v>
      </c>
      <c r="C3" s="62" t="s">
        <v>8</v>
      </c>
      <c r="D3" s="62"/>
      <c r="E3" s="62"/>
      <c r="F3" s="62"/>
      <c r="G3" s="62"/>
      <c r="H3" s="62"/>
      <c r="I3" s="62"/>
      <c r="J3" s="60"/>
    </row>
    <row r="4" spans="1:12" ht="28.5" hidden="1" customHeight="1">
      <c r="A4" s="56"/>
      <c r="B4" s="69"/>
      <c r="C4" s="63"/>
      <c r="D4" s="64"/>
      <c r="E4" s="64"/>
      <c r="F4" s="64"/>
      <c r="G4" s="64"/>
      <c r="H4" s="64"/>
      <c r="I4" s="64"/>
      <c r="J4" s="65"/>
    </row>
    <row r="5" spans="1:12" ht="13.5" customHeight="1">
      <c r="A5" s="56"/>
      <c r="B5" s="69"/>
      <c r="C5" s="66"/>
      <c r="D5" s="66"/>
      <c r="E5" s="66"/>
      <c r="F5" s="66"/>
      <c r="G5" s="66"/>
      <c r="H5" s="66"/>
      <c r="I5" s="66"/>
      <c r="J5" s="67"/>
    </row>
    <row r="6" spans="1:12" ht="30.75" customHeight="1">
      <c r="A6" s="56"/>
      <c r="B6" s="69"/>
      <c r="C6" s="60" t="s">
        <v>5</v>
      </c>
      <c r="D6" s="58" t="s">
        <v>6</v>
      </c>
      <c r="E6" s="58" t="s">
        <v>7</v>
      </c>
      <c r="F6" s="58" t="s">
        <v>9</v>
      </c>
      <c r="G6" s="58" t="s">
        <v>10</v>
      </c>
      <c r="H6" s="58" t="s">
        <v>11</v>
      </c>
      <c r="I6" s="58" t="s">
        <v>12</v>
      </c>
      <c r="J6" s="58" t="s">
        <v>14</v>
      </c>
    </row>
    <row r="7" spans="1:12" ht="6" customHeight="1">
      <c r="A7" s="57"/>
      <c r="B7" s="70"/>
      <c r="C7" s="61"/>
      <c r="D7" s="59"/>
      <c r="E7" s="59"/>
      <c r="F7" s="59"/>
      <c r="G7" s="59"/>
      <c r="H7" s="59"/>
      <c r="I7" s="59"/>
      <c r="J7" s="59"/>
    </row>
    <row r="8" spans="1:12" ht="33" customHeight="1">
      <c r="A8" s="16" t="s">
        <v>15</v>
      </c>
      <c r="B8" s="41">
        <f>B9+B10+B11+B12</f>
        <v>14512026.030000001</v>
      </c>
      <c r="C8" s="42">
        <f t="shared" ref="C8:J8" si="0">C9+C10+C11+C12</f>
        <v>1604420.4</v>
      </c>
      <c r="D8" s="43">
        <f t="shared" si="0"/>
        <v>2388771.2400000002</v>
      </c>
      <c r="E8" s="43">
        <f t="shared" si="0"/>
        <v>2587326.64</v>
      </c>
      <c r="F8" s="43">
        <f t="shared" si="0"/>
        <v>1637326.6400000001</v>
      </c>
      <c r="G8" s="43">
        <f t="shared" si="0"/>
        <v>1637326.6400000001</v>
      </c>
      <c r="H8" s="43">
        <f t="shared" si="0"/>
        <v>1637326.6400000001</v>
      </c>
      <c r="I8" s="43">
        <f t="shared" si="0"/>
        <v>1379247.02</v>
      </c>
      <c r="J8" s="43">
        <f t="shared" si="0"/>
        <v>1640280.8099999998</v>
      </c>
    </row>
    <row r="9" spans="1:12" ht="39.950000000000003" customHeight="1">
      <c r="A9" s="35" t="s">
        <v>0</v>
      </c>
      <c r="B9" s="12">
        <f>SUM(C9:J9)</f>
        <v>3700000</v>
      </c>
      <c r="C9" s="13">
        <v>1300000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35" t="s">
        <v>4</v>
      </c>
      <c r="B10" s="12">
        <f>C10+D10+E10+F10+G10+H10+I10+J10</f>
        <v>10812026.030000001</v>
      </c>
      <c r="C10" s="13">
        <v>304420.40000000002</v>
      </c>
      <c r="D10" s="8">
        <f>304420.4+100523.8+99654.24+434172.8</f>
        <v>938771.24</v>
      </c>
      <c r="E10" s="9">
        <f>917687.6+562500+100523.8+56615.24</f>
        <v>1637326.6400000001</v>
      </c>
      <c r="F10" s="8">
        <f>917687.6+562500+100523.8+56615.24</f>
        <v>1637326.6400000001</v>
      </c>
      <c r="G10" s="8">
        <f>917687.6+562500+100523.8+56615.24</f>
        <v>1637326.6400000001</v>
      </c>
      <c r="H10" s="8">
        <f>917687.6+562500+100523.8+56615.24</f>
        <v>1637326.6400000001</v>
      </c>
      <c r="I10" s="11">
        <f>1222107.98+100523.8+56615.24</f>
        <v>1379247.02</v>
      </c>
      <c r="J10" s="8">
        <f>326553.25+804190.4+509537.16</f>
        <v>1640280.8099999998</v>
      </c>
      <c r="L10" s="2"/>
    </row>
    <row r="11" spans="1:12" ht="53.45" customHeight="1">
      <c r="A11" s="3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2" ht="39.950000000000003" customHeight="1" thickBot="1">
      <c r="A12" s="36" t="s">
        <v>1</v>
      </c>
      <c r="B12" s="15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2" ht="42.75" customHeight="1">
      <c r="G13" s="2"/>
    </row>
    <row r="14" spans="1:12">
      <c r="F14" s="2"/>
    </row>
    <row r="15" spans="1:12" ht="18.75">
      <c r="A15" s="3"/>
    </row>
    <row r="16" spans="1:12" ht="18.75">
      <c r="A16" s="4"/>
    </row>
    <row r="17" spans="1:3" ht="18.75">
      <c r="A17" s="5"/>
    </row>
    <row r="18" spans="1:3" ht="18.75">
      <c r="A18" s="6"/>
      <c r="C18" s="6"/>
    </row>
  </sheetData>
  <mergeCells count="13"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  <mergeCell ref="G6:G7"/>
    <mergeCell ref="C3:J5"/>
    <mergeCell ref="B3:B7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госдолга</vt:lpstr>
      <vt:lpstr>Сроки погашения</vt:lpstr>
    </vt:vector>
  </TitlesOfParts>
  <Company>OBLFU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u1533</cp:lastModifiedBy>
  <cp:lastPrinted>2023-07-25T08:56:01Z</cp:lastPrinted>
  <dcterms:created xsi:type="dcterms:W3CDTF">2009-02-03T12:23:53Z</dcterms:created>
  <dcterms:modified xsi:type="dcterms:W3CDTF">2023-07-25T08:58:00Z</dcterms:modified>
</cp:coreProperties>
</file>