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слушания 2023\Закон окончат вариант\"/>
    </mc:Choice>
  </mc:AlternateContent>
  <bookViews>
    <workbookView xWindow="0" yWindow="0" windowWidth="28800" windowHeight="11130"/>
  </bookViews>
  <sheets>
    <sheet name="Лист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82" i="1" l="1"/>
  <c r="E279" i="1"/>
  <c r="E221" i="1" s="1"/>
  <c r="F250" i="1"/>
  <c r="F247" i="1"/>
  <c r="F240" i="1"/>
  <c r="E205" i="1"/>
  <c r="E135" i="1"/>
  <c r="E83" i="1" s="1"/>
  <c r="E122" i="1"/>
  <c r="E121" i="1"/>
  <c r="E111" i="1"/>
  <c r="E110" i="1"/>
  <c r="E68" i="1"/>
  <c r="E57" i="1"/>
  <c r="E309" i="1" l="1"/>
  <c r="F243" i="1"/>
</calcChain>
</file>

<file path=xl/sharedStrings.xml><?xml version="1.0" encoding="utf-8"?>
<sst xmlns="http://schemas.openxmlformats.org/spreadsheetml/2006/main" count="565" uniqueCount="381">
  <si>
    <t>в 2022 году</t>
  </si>
  <si>
    <t>Наименование расходов</t>
  </si>
  <si>
    <t>Сумма (тыс.руб)</t>
  </si>
  <si>
    <t>08.06.2022 №14-р</t>
  </si>
  <si>
    <t>Управление жилищно-коммунального хозяйства области</t>
  </si>
  <si>
    <t>Для оказания финансовой помощи Фонду капитального ремонта общего имущества многоквартирных домов Липецкой области в целях проведения капитального ремонта общего имущества в многоквартирном доме, расположенном по адресу: г. Липецк, ул Зегеля, д. 28, пострадавшего в результате пожара</t>
  </si>
  <si>
    <t>Проведение встреч, конкурсов, конференций, выставок и семинаров по проблемам общеобластного значения</t>
  </si>
  <si>
    <t>Оказание разовой материальной помощи гражданам и выплаты разовых премий за заслуги перед областью</t>
  </si>
  <si>
    <t>20.12.2021 №638-р</t>
  </si>
  <si>
    <t>Управление социальной политики области</t>
  </si>
  <si>
    <t>В связи с персональными поздравлениями Президента РФ ветеранов ВО войны, проживающих на территории Липецкой области, с юбилейными датами рождения 90, 95, 100, 105 лет на оказание разовой материальной помощи в размере 5000 рублей каждому</t>
  </si>
  <si>
    <t>08.02.2022 №54-р</t>
  </si>
  <si>
    <t>Для оказания разовой материальной помощи Люрису В.Л., находящемуся в трудной жизненной ситуации</t>
  </si>
  <si>
    <t>15.04.2022 3206-р</t>
  </si>
  <si>
    <t>В целях соцподдержки семей инвалидов и участников ликвидации последствий аварии на Чернобыльской АЭС, погибших (умерших) вследствии аварии на ЧАЭС на оказание материальной помощи по 5747 руб</t>
  </si>
  <si>
    <t>19.04.2022 №216-р</t>
  </si>
  <si>
    <t>В связи с празднованием 77-й годовщины Победы в ВО войне 1941-1945 гг на оказание материальной помощи  отдельным категориям граждан</t>
  </si>
  <si>
    <t>20.04.2022 №219-р</t>
  </si>
  <si>
    <t>Для оказания разовой материальной помощи членам семей в связи с гибелью военнослужащего Карцева В.С. (1150000), Болотина А.Г. (1150000), Кабанова С.А (1150000), Цуркан Е.Ю. (1150200)</t>
  </si>
  <si>
    <t>05.05.2022 №245-р</t>
  </si>
  <si>
    <t>Для оказания разовой материальной помощи Волкову В.Г. в связи с трудной жизненной ситуацией</t>
  </si>
  <si>
    <t>05.05.2022 №246-р</t>
  </si>
  <si>
    <t>Для оказания разовой материальной помощи Орусю С.А. в связи с трудной жизненной ситуацией</t>
  </si>
  <si>
    <t>05.05.2022 №247-р</t>
  </si>
  <si>
    <t>Для оказания разовой материальной помощи Надееву Д.В. в связи с трудной жизненной ситуацией</t>
  </si>
  <si>
    <t>11.05.2022 №249-р</t>
  </si>
  <si>
    <t>Управление внутренней политики области</t>
  </si>
  <si>
    <t>Для оказания разовой материальной помощи Яковлевой С.А. в связи с трудной жизненной ситуацией</t>
  </si>
  <si>
    <t>18.05.2022 №266-р</t>
  </si>
  <si>
    <t>Для оказания разовой материальной помощи инвалиду 3 группы Илюхину А.С. в связи с трудной жизненной ситуацией</t>
  </si>
  <si>
    <t>18.05.2022 №268-р</t>
  </si>
  <si>
    <t>Для оказания разовой материальной помощи инвалиду 3 группы Лущану С.Н. в связи с трудной жизненной ситуацией</t>
  </si>
  <si>
    <t>26.05.2022 №285-р</t>
  </si>
  <si>
    <t>Для оказания разовой материальной помощи членам семей в связи с гибелью военнослужащего Яковлева К.Р. (1150000), Рущинского Д.Д. (1150000), Чудина М.К. (1150000)</t>
  </si>
  <si>
    <t>08.06.2022 №15-р</t>
  </si>
  <si>
    <t>Для оказания разовой материальной помощи инвалиду I группы Пронину А.В. на реабилитационное лечение в связи с тяжелым материальным положением</t>
  </si>
  <si>
    <t>08.06.2022 №16-р</t>
  </si>
  <si>
    <t>Для оказания разовой материальной помощи Кудиновой Т.В. на лечение в связи с тяжелым материальным положением</t>
  </si>
  <si>
    <t>21.06.2022 №38-р</t>
  </si>
  <si>
    <t>Для оказания разовой материальной помощи инвалиду 3 группы Пантелеевой Д.И., находящейся в трудной жизненной ситуации</t>
  </si>
  <si>
    <t>22.06.2022 №40-р</t>
  </si>
  <si>
    <t>Для оказания разовой материальной помощи инвалиду 3 группы Соколовой З.А., находящейся в трудной жизненной ситуации</t>
  </si>
  <si>
    <t>05.07.2022 №90-р</t>
  </si>
  <si>
    <t>Для оказания разовой материальной помощи членам семей в связи с гибелью военнослужащего Деревянко А.В. (1150200), Буланакова Д.Д. (1150000), Самойлова М.В. (1150000),Клименко С.С. (1150000), Шальнева М.П. (1150000), Манюкова Ю.В. (1150000)</t>
  </si>
  <si>
    <t>26.07.2022 №141-р</t>
  </si>
  <si>
    <t>Для оказания разовой материальной помощи инвалиду 3 группы Шикину В.С., находящемуся в трудной жизненной ситуации</t>
  </si>
  <si>
    <t>01.08.2022 №159-р</t>
  </si>
  <si>
    <t>Для оказания разовой материальной помощи членам семей в связи с гибелью (смертью) военнослужащего Зайцева Вадима Александровича 1150 тыс.руб.;
 Несмеянова Алексея Евгеньевича 1150,2 тыс.руб.; Черного-Каминского Сергея Дмитриевича 1150 тыс.руб.;
Ширяева Александра Васильевича 1150 тыс.руб.;
Сливко Артёма Андреевича 1150 тыс.руб.;
 Ролдугина Алексея Васильевича  1150,2 тыс.руб.</t>
  </si>
  <si>
    <t>05.08.2022 №172-р</t>
  </si>
  <si>
    <t>Для оказания разовой материальной помощи инвалиду Селищевой А.М., находящейся в трудной жизненной ситуации в связи с произошедшим пожаром жилого помещения</t>
  </si>
  <si>
    <t>15.082022 №186-р</t>
  </si>
  <si>
    <t>Для оказания разовой материальной помощи Потрошкову А.Н в связи с трудной жизненной ситуацией</t>
  </si>
  <si>
    <t>15.082022 №187-р</t>
  </si>
  <si>
    <t>Для оказания разовой материальной помощи Осипову М.В в связи с трудной жизненной ситуацией</t>
  </si>
  <si>
    <t>15.082022 №188-р</t>
  </si>
  <si>
    <t>Для оказания разовой материальной помощи Дееву А.Б. в связи с трудной жизненной ситуацией</t>
  </si>
  <si>
    <t>22.08.2022 №233-р</t>
  </si>
  <si>
    <t>Упраление социальной политики области</t>
  </si>
  <si>
    <t>Для оказания разовой материальной помощи в связи с ранение (контузией, травмой, увечьем), полученным в ходе проведения специальной военной операции военнослужащим Кубышину О.Е и Симоненко А.Ю. по 575 тыс.руб.</t>
  </si>
  <si>
    <t>22.08.2022 №234-р</t>
  </si>
  <si>
    <t>Для оказания разовой материальной помощи  членам семей в связи с гибелью (смертью) военнослужащих Берсенева А.А. -1150 тыс.руб.; Назарова С.А. -1150 тыс.руб.; Александрова П.А. -1150 тыс.руб.; Путинцева Е.С. -1150 тыс.руб.; Данилова А.А. -1150,2 тыс.руб.; Оснина Е.Ю. -1150 тыс.руб.; Пичугина В.И.-1150,2 тыс.руб.</t>
  </si>
  <si>
    <t>25.08.2022 №245-р</t>
  </si>
  <si>
    <t>Для оказания разовой материальной помощи Якунину В.И., находящемуся в трудной жизненной ситуации</t>
  </si>
  <si>
    <t>06.09.2022 №283-р</t>
  </si>
  <si>
    <t>Для оказания разовой материальной помощи в связи с ранением (контузией, травмой, увечьем), полученным в ходе проведения специальной военной операции на территориях Донецкой, Луганской Народных Республик и Украины, военнослужащим Паракшееву А.С.,  Люфту В.Я., Кузнецову А.П. по 575 тыс. руб. каждому</t>
  </si>
  <si>
    <t>12.09.2022 №307-р</t>
  </si>
  <si>
    <t>Для оказания разовой материальной помощи в связи с ранением (контузией, травмой, увечьем), полученным в ходе проведения специальной военной операции на территориях Донецкой, Луганской Народных Республик и Украины, военнослужащим Матыцину С.В., Мохову М.А., Ряжских М.Ю.по 575 тыс. руб. каждому</t>
  </si>
  <si>
    <t>20.09.2022 №333-р</t>
  </si>
  <si>
    <t xml:space="preserve">Для оказания разовой материальной помощи  членам семей в связи с гибелью (смертью) военнослужащих Селезнева В.Ю. -1150,2 тыс.руб.; Бондаря Н.В. -1150 тыс.руб.; Томчина В.Ю. -1150 тыс.руб.; Лялина А.Ю. -1150 тыс.руб.. </t>
  </si>
  <si>
    <t>20.09.2022 №334-р</t>
  </si>
  <si>
    <t>Для оказания разовой материальной помощи в связи с ранением (контузией, травмой, увечьем), полученным в ходе проведения специальной военной операции на территориях Донецкой, Луганской Народных Республик и Украины, военнослужащим Малютину А.О., Ретюнских М.Ф, Лосеву В.Е., Носову А.А по 575 тыс. руб. каждому</t>
  </si>
  <si>
    <t>29.09.2022 №349-р</t>
  </si>
  <si>
    <t>Для оказания разовой материальной помощи  членам семей в связи с гибелью (смертью) военнослужащих Коростелева М.А. -1150,0 тыс.руб.; Козлова М.Н. -1150 тыс.руб.; Кидинова В.Г. -1150 тыс.руб.</t>
  </si>
  <si>
    <t>04.10.2022 №359-р</t>
  </si>
  <si>
    <t>Для оказания разовой материальной помощи в связи с ранением (контузией, травмой, увечьем), полученным в ходе проведения специальной военной операции на территориях Донецкой, Луганской Народных Республик и Украины, военнослужащему Фатееву М.С.</t>
  </si>
  <si>
    <t>05.10.2022 №367-р</t>
  </si>
  <si>
    <t>Для оказания разовой материальной помощи в связи с ранением (контузией, травмой, увечьем), полученным в ходе проведения специальной военной операции на территориях Донецкой, Луганской Народных Республик и Украины, военнослужащему Шаталову Д.А., Ефремову А.В, Пахомову М.Н. в размере 575 тыс. руб. каждому</t>
  </si>
  <si>
    <t>05.10.2022 №368-р</t>
  </si>
  <si>
    <t>Для оказания разовой материальной помощи инвалиду  группы Кабанову Е.Ф.,находящемуся в трудной жизненной ситуации</t>
  </si>
  <si>
    <t>12.10.2022 №385-р</t>
  </si>
  <si>
    <t>Для оказания разовой материальной помощи  членам семьи в связи с гибелью военнослужащего Грушенко Д.В.во время исполнения им своих служебных обязанностей во время участия в СВО</t>
  </si>
  <si>
    <t>12.10.2022 №386-р</t>
  </si>
  <si>
    <t xml:space="preserve">Для оказания разовой материальной помощи в связи с ранением (контузией, трамвой, увечьем), полученным в ходе проведения СВО Коробейникову И.А. 575 тыс.руб., Мещерякову А.С. 575 тыс.руб. </t>
  </si>
  <si>
    <t>12.10.2022 №387-р</t>
  </si>
  <si>
    <t xml:space="preserve">Для оказания разовой материальной помощи в связи с ранением (контузией, трамвой, увечьем), полученным в ходе проведения СВО Звягину В.В - 575 тыс.руб., Ратошному П.В. 575 тыс.руб. </t>
  </si>
  <si>
    <t>18.10.2022 №396-р</t>
  </si>
  <si>
    <t xml:space="preserve">Для оказания разовой материальной помощи в связи с ранением (контузией, трамвой, увечьем), полученным в ходе проведения СВО Силиванову А.Д - 575 тыс.руб., Семенихину Н.Е.- 575 тыс.руб. </t>
  </si>
  <si>
    <t>18.10.2022 №397-р</t>
  </si>
  <si>
    <t xml:space="preserve">Для оказания разовой материальной помощи в связи с ранением (контузией, трамвой, увечьем), полученным в ходе проведения СВО Грицелюку А.П - 575 тыс.руб., Батурову Д.А.- 575 тыс.руб., Дмитренко И.А.-575 тыс. руб. </t>
  </si>
  <si>
    <t>18.10.2022 №402-р</t>
  </si>
  <si>
    <t>Для оказания разовой материальной помощи Зиновьевой О.В. на лечение сына, инвалида детства, Зиновьева А.В.</t>
  </si>
  <si>
    <t>25.10.2022 №434-р</t>
  </si>
  <si>
    <t>Для оказания разовой материальной помощи  членам семьи в связи с гибелью (смертью) военнослужащего Колупанова О.А во время исполнения им своих служебных обязанностей во время участия в СВО</t>
  </si>
  <si>
    <t>25.10.2022 №435-р</t>
  </si>
  <si>
    <t>Для оказания разовой материальной помощи в связи с ранением (контузией, трамвой, увечьем), полученным в ходе проведения СВО Акиньшину Е.М., Власенкову А.А., Дурневу Д.И. по 575 тыс.руб.</t>
  </si>
  <si>
    <t>25.10.2022 №437-р</t>
  </si>
  <si>
    <t>Для оказания разовой материальной помощи Батищевой З.А. в связи со смертью мужа "Народного учителя РФ", "Почетного гражданина Липецкой области" Батищева И.И</t>
  </si>
  <si>
    <t>07.11.2022 №472-р</t>
  </si>
  <si>
    <t>Для оказания разовой материальной помощи в связи с ранением (контузией, травмой, увечьем), полученным в ходе проведения СВО Федорову А.А.</t>
  </si>
  <si>
    <t>07.11.2022 №473-р</t>
  </si>
  <si>
    <t>Для оказания разовой материальной помощи в связи с ранением (контузией, травмой, увечьем), полученным в ходе проведения СВО Фокину А.В.</t>
  </si>
  <si>
    <t>07.11.2022 №474-р</t>
  </si>
  <si>
    <t>Для оказания разовой материальной помощи в связи с ранением (контузией, травмой, увечьем), полученным в ходе проведения СВО Сухенко В.А., Дробышеву П.С. по 575 тыс. руб.</t>
  </si>
  <si>
    <t>07.11.2022 №475-р</t>
  </si>
  <si>
    <t>Для оказания разовой материальной помощи  членам семьи в связи с гибелью (смертью) военнослужащего Лебедева С.А. во время исполнения им своих служебных обязанностей во время участия в СВО</t>
  </si>
  <si>
    <t>07.11.2022 №476-р</t>
  </si>
  <si>
    <t>Для оказания разовой материальной помощи  членам семьи в связи с гибелью (смертью) военнослужащего Потапова С.А. во время исполнения им своих служебных обязанностей во время участия в СВО</t>
  </si>
  <si>
    <t>07.11.2022 №477-р</t>
  </si>
  <si>
    <t>Для оказания разовой материальной помощи  членам семьи в связи с гибелью (смертью) военнослужащего Терещенкова А.И. во время исполнения им своих служебных обязанностей во время участия в СВО</t>
  </si>
  <si>
    <t>08.11.2022 №478-р</t>
  </si>
  <si>
    <t>Управление здравоохранения области</t>
  </si>
  <si>
    <t>Для выплаты разовой материальной помощи по    57 500 руб. медработникам, принимающим участие в проведении углубленных профосмотров детского населения в составе мобильной бригады на территориях Володарского и Першотравневого района ДНР</t>
  </si>
  <si>
    <t>18.11.2022 №513-р</t>
  </si>
  <si>
    <t>Для оказания разовой материальной помощи Кулешовой М.Н. в связи с трудной жизненной ситуацией</t>
  </si>
  <si>
    <t>21.11.2022 №518-р</t>
  </si>
  <si>
    <t>Для оказания разовой материальной помощи  членам семей в связи с гибелью (смертью) военнослужащего  во время исполнения им своих служебных обязанностей во время участия в СВО Петрова С.А.-1 млн.руб.; Чулкова А.Н.- 1000050 руб.;Зайцева Р.В.-1500 тыс.руб.</t>
  </si>
  <si>
    <t>21.11.2022 №519-р</t>
  </si>
  <si>
    <t>Для оказания разовой материальной помощи членам семьи в связи с гибелью (смертью) военнослужащего  во время исполнения им своих служебных обязанностей во время участия в СВО Петрова С.Н.</t>
  </si>
  <si>
    <t>21.11.2022 №520-р</t>
  </si>
  <si>
    <t>Для оказания разовой материальной помощи в связи с ранением (контузией, травмой, увечьем), полученным в ходе проведения СВО Ринусу В.А.;Порядину А.Е.;Флерко В.В.: Карпову Д.Д.; Савицкому В.О. по 500 тыс. руб.</t>
  </si>
  <si>
    <t>21.11.2022 №521-р</t>
  </si>
  <si>
    <t>Для оказания разовой материальной помощи в связи с ранением (контузией, травмой, увечьем), полученным в ходе проведения СВО Малявину А.А.</t>
  </si>
  <si>
    <t>21.11.2022 №522-р</t>
  </si>
  <si>
    <t>Для оказания разовой материальной помощи в связи с ранением (контузией, травмой, увечьем), полученным в ходе проведения СВО Поддымову И.В.</t>
  </si>
  <si>
    <t>21.11.2022 №523-р</t>
  </si>
  <si>
    <t>Для оказания разовой материальной помощи в связи с ранением (контузией, травмой, увечьем), полученным в ходе проведения СВО Степанову А.Н.; Рыжкову Д.А. по 500 тыс. руб.</t>
  </si>
  <si>
    <t>21.11.2022 №524-р</t>
  </si>
  <si>
    <t>Для оказания разовой материальной помощи в связи с ранением (контузией, травмой, увечьем), полученным в ходе проведения СВО Серебрякову А.П.</t>
  </si>
  <si>
    <t>21.11.2022 №525-р</t>
  </si>
  <si>
    <t>Для оказания разовой материальной помощи в связи с ранением (контузией, травмой, увечьем), полученным в ходе проведения СВО Кудинову А.В.; Арисову О.Р.по 500 тыс.руб.</t>
  </si>
  <si>
    <t>25.11.2022 №530-р</t>
  </si>
  <si>
    <t xml:space="preserve">Для оказания разовой материальной помощи членам семьи в связи с гибелью (смертью) военнослужащего Федорова Л.В. во время исполнения им своих служебных обязанностей во время участия в СВО </t>
  </si>
  <si>
    <t>25.11..2022 №531-р</t>
  </si>
  <si>
    <t>Для оказания разовой материальной помощи в связи с ранением (контузией, травмой, увечьем), полученным в ходе проведения СВО Травину О.С. 500 тыс.руб., Тихонову С.Н. 500 тыс. руб., Жучкову И.С. 500 тыс. руб.</t>
  </si>
  <si>
    <t>25.11.2022 №532-р</t>
  </si>
  <si>
    <t>Для оказания разовой материальной помощи в связи с ранением (контузией, травмой, увечьем), полученным в ходе проведения СВО Дворникову Р.А.</t>
  </si>
  <si>
    <t>25.11.2022 №533-р</t>
  </si>
  <si>
    <t>Для оказания разовой материальной помощи в связи с ранением (контузией, травмой, увечьем), полученным в ходе проведения СВО Ясински Ю.Е., Федянину Е.В., Авсянникову И.С.,Воищеву И.А., Ездину П.С., Алонцеву С.Е. по 500 тыс.руб. каждому</t>
  </si>
  <si>
    <t>25.11.2022 №534-р</t>
  </si>
  <si>
    <t>Для оказания разовой материальной помощи Гергиевой В.Н.в связи с трудной жизненной ситуацией</t>
  </si>
  <si>
    <t>25.11.2022 №535-р</t>
  </si>
  <si>
    <t>Для оказания разовой материальной помощи Никонову А.Н. на лечение</t>
  </si>
  <si>
    <t>02.12.2022 №565-р</t>
  </si>
  <si>
    <t xml:space="preserve">Для оказания разовой материальной помощи членам семьи в связи с гибелью (смертью) военнослужащего Попова Р.И. во время исполнения им своих служебных обязанностей во время участия в СВО </t>
  </si>
  <si>
    <t>02.12.2022 №566-р</t>
  </si>
  <si>
    <t xml:space="preserve">Для оказания разовой материальной помощи членам семьи в связи с гибелью (смертью) военнослужащего Федюкова Д.И. во время исполнения им своих служебных обязанностей во время участия в СВО </t>
  </si>
  <si>
    <t>02.12.2022 №567-р</t>
  </si>
  <si>
    <t>Для оказания разовой материальной помощи в связи с ранением (контузией, травмой, увечьем), полученным в ходе проведения СВО Иванникову В.В. 500 тыс.руб.; Фокину А.В. 500 тыс.руб.</t>
  </si>
  <si>
    <t>02.12.2022 №568-р</t>
  </si>
  <si>
    <t>Для оказания разовой материальной помощи в связи с ранением (контузией, травмой, увечьем), полученным в ходе проведения СВО Левину А.А., Громову В.В., Датиеву А.Г.,Сурме Д.М., Клименко Г.И., Скоморохову А.Н., Злобину А.В., Карабасову А.Г.,Занчурину А.Э.,Беляеву Н.П., Полукарову А.А. по 500 тыс. руб. каждому</t>
  </si>
  <si>
    <t>02.12.2022 №569-р</t>
  </si>
  <si>
    <t xml:space="preserve">Для оказания разовой материальной помощи членам семьи в связи с гибелью (смертью) военнослужащего Ильина В.А., Садовского В.Ю., Губанова С.И. во время исполнения им своих служебных обязанностей во время участия в СВО </t>
  </si>
  <si>
    <t>02.12.2022 №570-р</t>
  </si>
  <si>
    <t>Для оказания разовой материальной помощи в связи с ранением (контузией, травмой, увечьем), полученным в ходе проведения СВО Данилову В.Н., Казакову М.В., Гришину А.А. по 500 тыс. руб. каждому</t>
  </si>
  <si>
    <t>02.12.2022 №571-р</t>
  </si>
  <si>
    <t>Для оказания разовой материальной помощи в связи с ранением (контузией, травмой, увечьем), полученным в ходе проведения СВО  Бугакову В.В., Бегирусь Ю.А., Чивикову В.А., Дашкову А.В., Чеботареву Н.А., Беляеву И.Ю., Пилюгину В.А., Нечипуренко С.Е. по 500 тыс. руб. каждому</t>
  </si>
  <si>
    <t>16.12.2022 №633-р</t>
  </si>
  <si>
    <t>Для оказания разовой материальной помощи в связи с ранением (контузией, травмой, увечьем), полученным в ходе проведения СВО Жаркому Д.В., Ролдугину А.Б. по 500 тыс. руб.</t>
  </si>
  <si>
    <t>16.12.2022 №634-р</t>
  </si>
  <si>
    <t>Для оказания разовой материальной помощи в связи с ранением (контузией, травмой, увечьем), полученным в ходе проведения СВО Сапрыкину М.Ю. 500 тыс. руб.</t>
  </si>
  <si>
    <t>16.12.2022 №635-р</t>
  </si>
  <si>
    <t>Для оказания разовой материальной помощи в связи с ранением (контузией, травмой, увечьем), полученным в ходе проведения СВО Жигалову А.С., Максутову М.М., Починскому Ю.Ю.по 500 тыс. руб.</t>
  </si>
  <si>
    <t>16.12.2022 №636-р</t>
  </si>
  <si>
    <t xml:space="preserve">Для оказания разовой материальной помощи членам семьи в связи с гибелью (смертью) военнослужащего  во время исполнения им своих служебных обязанностей во время участия в СВО  Николаева В.И., Афанасьева С.В. </t>
  </si>
  <si>
    <t>16.12.2022 №632-р</t>
  </si>
  <si>
    <t>Для оказания разовой материальной помощи в связи с ранением (контузией, травмой, увечьем), полученным в ходе проведения СВО  Таболину М.И., Видернику А.Н., Григорьеву О.В, Боровкову Н.Е., Щеглеватых В.М.,Рябых А.И., Дворецкому А.Ф. по 500 тыс.руб.</t>
  </si>
  <si>
    <t>16.12.2022 №638-р</t>
  </si>
  <si>
    <t>22.12.2022 №656-р</t>
  </si>
  <si>
    <t>Для оказания разовой материальной помощи инвалиду 1 группы Сергееву Е.Н. на реабилитационное  лечение</t>
  </si>
  <si>
    <t>22.12.2022 №657-р</t>
  </si>
  <si>
    <t>Для оказания разовой материальной помощи инвалиду 2 группы Тамбовской О.В. на реабилитационное  лечение</t>
  </si>
  <si>
    <t>22.12.2022 №658-р</t>
  </si>
  <si>
    <t>Для оказания разовой материальной помощи в связи с ранением (контузией, травмой, увечьем), полученным в ходе проведения СВО Зателяпину С.А.</t>
  </si>
  <si>
    <t>22.12.2022 №659-р</t>
  </si>
  <si>
    <t xml:space="preserve">Для оказания разовой материальной помощи членам семьи в связи с гибелью (смертью) военнослужащего  Юдина Е.С.во время исполнения им своих служебных обязанностей во время участия в СВО </t>
  </si>
  <si>
    <t>22.12.2022 №660-р</t>
  </si>
  <si>
    <t xml:space="preserve">Для оказания разовой материальной помощи членам семьи в связи с гибелью (смертью) военнослужащего  Колдаева И.С..во время исполнения им своих служебных обязанностей во время участия в СВО </t>
  </si>
  <si>
    <t>22.12.2022 №661-р</t>
  </si>
  <si>
    <t>Для оказания разовой материальной помощи в связи с ранением (контузией, травмой, увечьем), полученным в ходе проведения СВО Козлову А.А., Попову П.А.,Целыковскому А.О. по 500 тыс.руб.</t>
  </si>
  <si>
    <t>23.12 2022 №671-р</t>
  </si>
  <si>
    <t>Для осуществления единовременной выплаты добровольцам из числа казаков Отдельного казачьего общества Липецкой области, отобранным и направленым для прохождения военной службы по краткосрочному контракту</t>
  </si>
  <si>
    <t>23.12 2022 №672-р</t>
  </si>
  <si>
    <t>Для оказания разовой материальной помощи в связи с ранением (контузией, травмой, увечьем), полученным в ходе проведения СВО Реутину Д.А.</t>
  </si>
  <si>
    <t>23.12 2022 №673-р</t>
  </si>
  <si>
    <t>Для оказания разовой материальной помощи в связи с ранением (контузией, травмой, увечьем), полученным в ходе проведения СВО Арчакову А.В., Курасову Д.Г. по 500 тыс. руб.</t>
  </si>
  <si>
    <t>23.12.2022 №659-р</t>
  </si>
  <si>
    <t xml:space="preserve">Для оказания разовой материальной помощи членам семьи в связи с гибелью (смертью) военнослужащего   Исайченкова М.Юво время исполнения им своих служебных обязанностей во время участия в СВО </t>
  </si>
  <si>
    <t>27.12.2022 №693-р</t>
  </si>
  <si>
    <t xml:space="preserve">Для оказания разовой материальной помощи членам семьи в связи с гибелью (смертью) военнослужащих Воробьева Н.Н., Качурина А.А. во время исполнения ими своих служебных обязанностей во время участия в СВО </t>
  </si>
  <si>
    <t>27.12.2022 №694-р</t>
  </si>
  <si>
    <t xml:space="preserve">Для оказания разовой материальной помощи членам семьи в связи с гибелью (смертью) военнослужащих Ванина Е.А., Синицина О.Б., Кунцевича В.О., Кобзаря С.В.  во время исполнения ими своих служебных обязанностей во время участия в СВО </t>
  </si>
  <si>
    <t>27.12 2022 №695-р</t>
  </si>
  <si>
    <t>Для оказания разовой материальной помощи в связи с ранением (контузией, травмой, увечьем), полученным в ходе проведения СВО Мурзагалиеву Д.Г., Зуеву В.П., Становову К.В., Иванееву К.П., Нестерову Н.С. по 500 тыс. руб. каждому</t>
  </si>
  <si>
    <t>27.12 2022 №696-р</t>
  </si>
  <si>
    <t>Для оказания разовой материальной помощи в связи с ранением (контузией, травмой, увечьем), полученным в ходе проведения СВО Аксеному И.А.</t>
  </si>
  <si>
    <t>27.12 2022 №697-р</t>
  </si>
  <si>
    <t>Для оказания разовой материальной помощи в связи с ранением (контузией, травмой, увечьем), полученным в ходе проведения СВО по 500 тыс. руб. каждому Ляпину А.С., Смолину С.В., Нестерову А.В.,Богданову Д.С., Митрофанову Д.Д., Ладанюку А.В., Петрушину В.В., Мамонтову Д.Г., Фомину И.В., Фефелову В.О., Горяйнову Д.А., Афанасьеву В.В.</t>
  </si>
  <si>
    <t>27.12 2022 №698-р</t>
  </si>
  <si>
    <t>Для оказания разовой материальной помощи в связи с ранением (контузией, травмой, увечьем), полученным в ходе проведения СВО по 500 тыс. руб. каждому Багияну Э.А., Перфилову М.С., Цалиеву А.А.</t>
  </si>
  <si>
    <t>27.12 2022 №699-р</t>
  </si>
  <si>
    <t>Для оказания разовой материальной помощи в связи с ранением (контузией, травмой, увечьем), полученным в ходе проведения СВО по 500 тыс. руб. каждому Чуносову П.А., Щедрину А.С., Федянину А.В., Пяткову Ю.А., Дырдину С.Ю., Ефимову В.А.</t>
  </si>
  <si>
    <t>28.12.2022 №709-р</t>
  </si>
  <si>
    <t xml:space="preserve">Для оказания разовой материальной помощи членам семьи в связи с гибелью (смертью) военнослужащих Голынского П.К., Огарева В.В.,Вахрушева Д.Н., Панарина И.В., Богомолова Д.С., Митусова А.М.,  во время исполнения ими своих служебных обязанностей во время участия в СВО </t>
  </si>
  <si>
    <t>28.12 2022 №710-р</t>
  </si>
  <si>
    <t>Для оказания разовой материальной помощи в связи с ранением (контузией, травмой, увечьем), полученным в ходе проведения СВО по 500 тыс. руб. каждому Путилину Д.А., Зубову И.В., Рощупкину Е.А., Шипилову О.О., Колягину Д.Н., Торгашову И.А., Клименко А.С.,Мачневу Н.Н., Трубицину Э.В., Толстых Д.Г., Вуколову С.О., Лапушкину О.В., Съедину П.А.</t>
  </si>
  <si>
    <t>28.12 2022 №711-р</t>
  </si>
  <si>
    <t>Для оказания разовой материальной помощи в связи с ранением (контузией, травмой, увечьем), полученным в ходе проведения СВО по 500 тыс. руб. каждому Минину Д.И., Осипову Д.М., Чеснокову Д.Г., Чернышову А.А., Бессонову С.А., Акимову А.К., Мистюкову С.В.</t>
  </si>
  <si>
    <t>28.12 2022 №712-р</t>
  </si>
  <si>
    <t>Для оказания разовой материальной помощи в связи с ранением (контузией, травмой, увечьем), полученным в ходе проведения СВО Полякову С.Н..</t>
  </si>
  <si>
    <t>28.12 2022 №713-р</t>
  </si>
  <si>
    <t>Для оказания разовой материальной помощи в связи с ранением (контузией, травмой, увечьем), полученным в ходе проведения СВО по 500 тыс. руб. каждому Дубинкину В.А., Ходакову А.С., Корышеву А.В.</t>
  </si>
  <si>
    <t>28.12 2022 №714-р</t>
  </si>
  <si>
    <t>Для оказания разовой материальной помощи в связи с ранением (контузией, травмой, увечьем), полученным в ходе проведения СВО по 500 тыс. руб. каждому Голышкину А.Е., Картамышеву Е.А.</t>
  </si>
  <si>
    <t>Оказание финансовой помощи учреждениям, организациям</t>
  </si>
  <si>
    <t>19.04.2022 №214-р</t>
  </si>
  <si>
    <t>Управление молодежной политики</t>
  </si>
  <si>
    <t>Для оказания финансовой помощи Липецкой областной общественной организации Российского Союза молодежи для участия представителей области в XXX Всероссийском фестивале "Российская студенческая весна"</t>
  </si>
  <si>
    <t>03.06.2022 №4-р</t>
  </si>
  <si>
    <t>Управление дорог и транспорта области</t>
  </si>
  <si>
    <t>На оказание финансовой помощи ОГУП "Липецкдоравтоцентр"</t>
  </si>
  <si>
    <t>Иные непредвиденные мероприятия</t>
  </si>
  <si>
    <t>17.01.2022 №9-р</t>
  </si>
  <si>
    <t>На приобретение экспресс-тестов для диагностики новой коронавирусной инфекции</t>
  </si>
  <si>
    <t>24.01.2022 №17-р</t>
  </si>
  <si>
    <t>На мероприятия в целях недопущения ухудшения санитарно-эпидемиологической ситуации и роста заболеваемости новой коронавирусной инфекции</t>
  </si>
  <si>
    <t>27.01.2022 №28-р</t>
  </si>
  <si>
    <t>07.02.2022 №47-р</t>
  </si>
  <si>
    <t>22.02.2022 №89-р</t>
  </si>
  <si>
    <t>Для организации размещения граждан, вынужденно покинувших территорию Украины и прибывших на территорию Липецкой области</t>
  </si>
  <si>
    <t>22.02.2022 №90-р</t>
  </si>
  <si>
    <t>Управление образования и науки области</t>
  </si>
  <si>
    <t>В целях организации размещения граждан, вынужденно покинувшим территорию Украины и прибывших на территорию Липецкой области</t>
  </si>
  <si>
    <t>24.02.2022 №92-р</t>
  </si>
  <si>
    <t>03.03.2022 №111-р</t>
  </si>
  <si>
    <t>09.03.2022 №120-р</t>
  </si>
  <si>
    <t>В целях обеспечения оказания медицинской помощи на территории Липецкой области граждан, вынужденно покинувшим территорию Украины и прибывшим на территорию Липецкой области</t>
  </si>
  <si>
    <t>22.03.2022 №153-р</t>
  </si>
  <si>
    <t>Для организации размещения граждан, вынужденно покинувших территорию Украины, Донецкой Народной Республики, Луганской Народной Республики и прибывших на территорию Липецкой области</t>
  </si>
  <si>
    <t>23.03.2022 №159-р</t>
  </si>
  <si>
    <t>В целях организации размещения на территории Липецкой области граждан, вынужденно покинувших территорию Украины, Донецкой Народной Республики, Луганской Народной Республики и прибывших на территорию Липецкой области, и оказания им медицинской помощи</t>
  </si>
  <si>
    <t>30.03.2022 №181-р</t>
  </si>
  <si>
    <t>Управление административных органов области</t>
  </si>
  <si>
    <t xml:space="preserve">Для закупки упаковочной тары в целях оказания гуманитарной помощи населению Украины в контролируемых районах, а также на территориях Донецкой Народной Республики </t>
  </si>
  <si>
    <t>11.04.2022 №199-р</t>
  </si>
  <si>
    <t>Управление делами администрации области</t>
  </si>
  <si>
    <t>В связи с проведением с 26 по 28 апреля на территории области форума Центрального федерального округа "Социальные инициативы женщин в реализации национальных проектов; региональный аспект"</t>
  </si>
  <si>
    <t>11.04.2022 №200-р</t>
  </si>
  <si>
    <t>Управления образования и науки, социальной политики, здравоохранения облвсти</t>
  </si>
  <si>
    <t>В целях организации размещения на территории Липецкой области граждан, вынужденно покинувших территорию Украины, Донецкой Народной Республики, Луганской Народной Республики и прибывших на территорию Липецкой области, и для организации беспроводного доступа к сети Интернет по технологии Wi-Fi на территории пунктов временного размещения</t>
  </si>
  <si>
    <t>19.04.2022 №215-р     09.11.2022 №492-р      23.12.2022 №675-р</t>
  </si>
  <si>
    <t xml:space="preserve">Для ОКУ "МЦМР "Резерв" в целях создания неснижаемого запаса имущества медицинского назначения, а также обеспечение лекарственным препаратом инвалида 1 группы Егунова С.А. </t>
  </si>
  <si>
    <t>19.04.2022 №217-р</t>
  </si>
  <si>
    <t>В связи с перевозкой граждан, вынужденно покинувших территорию Украины, Донецкой Народной Республики, Луганской Народной Республики и прибывших на территорию Липецкой области на возмещение расходов перевозчиков</t>
  </si>
  <si>
    <t>29.04.2022 №233-р</t>
  </si>
  <si>
    <t>Для организации размещения и питания граждан, вынужденно покинувших территории Украины, Донецкой Народной Республики и Луганской Народной  Республики, прибывших на территорию Липецкой области и находящихся в пункте временного размещения</t>
  </si>
  <si>
    <t>29.04.2022 №234-р</t>
  </si>
  <si>
    <t>В целях реализации дополнительных мероприятий по укреплению противодиверсионной и антитеррористической защищенности объектов области</t>
  </si>
  <si>
    <t>коронавирус:</t>
  </si>
  <si>
    <t>05.05.2022 №248-р</t>
  </si>
  <si>
    <t>Для организации размещения и питания граждан, вынужденно покинувших территории Украины, Донецкой Народной Республики и Луганской Народной  Республики, прибывших на территорию Липецкой области и находящихся в пунктах временного размещения</t>
  </si>
  <si>
    <t>12.05.2022 №254-р</t>
  </si>
  <si>
    <t>На организацию и проведение стажировки группы участников программы "Мастер государственного управления для руководителей"</t>
  </si>
  <si>
    <t>13.05.2022 №258-р</t>
  </si>
  <si>
    <t>Для приобретения квадрокоптеров, планшетов и держателей для планшетов</t>
  </si>
  <si>
    <t>граждане Украины Донецкой Народной Республики, Луганской Народной Республики:</t>
  </si>
  <si>
    <t>18.05.2022 №267-р</t>
  </si>
  <si>
    <t>23.05.2022 №276-р</t>
  </si>
  <si>
    <t xml:space="preserve">Управление здравоохранения области </t>
  </si>
  <si>
    <t>На обеспечение лекарственными препаратами совершеннолетних граждан с диагнозом спинальная мышечная атрофия</t>
  </si>
  <si>
    <t>23.05.2022 №277-р</t>
  </si>
  <si>
    <t>На осуществление государственными медицинскими организациями области медицинского освидетельствования лиц, подавших заявление о предоставлении временного убежища на территории РФ из числа граждан, вынужденно покинувших территории Украины, ДНР, ЛНР и самостоятельно прибывших на территорию Липецкой области, а также прохождения медицинского осмотра для трудоустройства вышеуказанных лиц</t>
  </si>
  <si>
    <t>23.05.2022 №278-р</t>
  </si>
  <si>
    <t>Управление физической культуры и спорта области</t>
  </si>
  <si>
    <t>В целях организации проведения регионального мероприятия "Фестиваль единоборств "Кубок главы администрации Липецкой области"</t>
  </si>
  <si>
    <t>антикризные мероприятия:</t>
  </si>
  <si>
    <t>31.05.2022 №302-р</t>
  </si>
  <si>
    <t>03.06.2022 №2-р</t>
  </si>
  <si>
    <t>Уполномоченный по правам ребенка области</t>
  </si>
  <si>
    <t>На оплату проезда до места проведения специализированной смены "Форум детских общественных советов при уполномоченных по правам ребенка в субъектах РФ" и обратно двум членам детского общественного совета</t>
  </si>
  <si>
    <t>10.06.2022 №19-р</t>
  </si>
  <si>
    <t>В целях усиления антитерростической защищенности объектов области для приобретения системы видеонаблюдения</t>
  </si>
  <si>
    <t>материальная помощь семьям  погибших военнослущащих и на лечение раненных военнослужащих:</t>
  </si>
  <si>
    <t>21.06.2022 №37-р</t>
  </si>
  <si>
    <t>Для организации размещения и питания граждан, вынужденно покинувших территории Украины, Донецкой Народной Республики, Луганской Народной Республики, прибывших на территорию Липецкой области и находящихся в пункте временного размещения на базе ОАУ ООиОД "Центр развития детского отдыха"</t>
  </si>
  <si>
    <t>21.06.2022 №39-р</t>
  </si>
  <si>
    <t>В связи с перевозкой граждан, вынужденно покинувших территории Украины, Донецкой Народной Республики, Луганской Народной Республики и прибывших на территорию Липецкой области на возмещение расходов перевозчиков, в том числе: 
387,1 тыс.руб. ОАО "Липецкий автобусные линии";
252,521 тыс.руб. МУП "Липецкий пассажирский транспорт"</t>
  </si>
  <si>
    <t>22.06.2022 №42-р</t>
  </si>
  <si>
    <t>Для проведения на территории Липецкой области с 23 по 24 июня 2022 года конференции "Стратегия трансформации государственных услуг в формате "24/7", МФЦ: практика и новые подходы"</t>
  </si>
  <si>
    <t>23.06.2022 №45-р</t>
  </si>
  <si>
    <t>Управление культуры и туризма области</t>
  </si>
  <si>
    <t>На организацию и проведение конференции "Стратегия трансформации государственных услуг в формате "24/7", МФЦ: практика и новые подходы"</t>
  </si>
  <si>
    <t>24.06.2022 №47-р</t>
  </si>
  <si>
    <t>В целях реализации дополнительных мероприятий по укреплению противодиверсионной и антитеррористической защищенности объектов Липецкой области для приобретения защитного ограждения</t>
  </si>
  <si>
    <t>24.06.2022 №30р-дсп</t>
  </si>
  <si>
    <t>Управление строительства и архитектуры области</t>
  </si>
  <si>
    <t xml:space="preserve">ДСП </t>
  </si>
  <si>
    <t>13.07.2022 №120-р</t>
  </si>
  <si>
    <t>Управление делами Правительства области</t>
  </si>
  <si>
    <t>На подготовку, организацию и  проведение на территории Липецкой области выездного заседания Комитета Совета Федерации по социальной политике Федерального Собрания Р.Ф.</t>
  </si>
  <si>
    <t>15.07.2022 №124-р</t>
  </si>
  <si>
    <t>Для организации размещения и питания граждан, вынужденно покинувших территории Украины, Донецкой Народной Республики, Луганской Народной Республики, прибывших на территорию Липецкой области и находящихся в пункте временного размещения</t>
  </si>
  <si>
    <t>19.07.2022 №133-р</t>
  </si>
  <si>
    <t>27.07.2022 №149-р</t>
  </si>
  <si>
    <t>Для закупки ОБУ "Центр социальной защиты населения Липецкой области" нижнего белья, одежды для детей ясельного возраста и памперсов в целях обеспечения граждан, вынужденно покинувших территории Украины, Донецкой Народной Республики, Луганской Народной Республики, прибывших на территорию Липецкой области и находящихся в пункте временного размещения</t>
  </si>
  <si>
    <t>01.08.2022 №154-р</t>
  </si>
  <si>
    <t>Для осуществления единовременной выплаты добровольцам, поступившим на военную службу по контракту</t>
  </si>
  <si>
    <t>01.08.2022 №155-р</t>
  </si>
  <si>
    <t>На возмещение расходов ОАО "Липецкие автобусные линии" в связи с доставкой в поселок Мулино Володарского района Нижегородской области добровольцев, заключивших контракт о прохождении военной службы</t>
  </si>
  <si>
    <t>05.08.2022 №171-р</t>
  </si>
  <si>
    <t>Для ОКУ «Центр временного размещения соотечественников» на организацию пунктов временного размещения на базе арендованных жилых помещений (квартир)</t>
  </si>
  <si>
    <t>10.08.2022 №180-р</t>
  </si>
  <si>
    <t>В целях подготовки и проведения фестиваля "Липецкий триатлон 113 Зеленый остров"</t>
  </si>
  <si>
    <t>02.08.2022 №37р-дсп</t>
  </si>
  <si>
    <t>22.08.2022 №232-р</t>
  </si>
  <si>
    <t>В целях реализации мероприятий по организации оздоровления и отдыха детей, проживающих на территориях Донецкой Народной Республики и Луганской Народной Республики</t>
  </si>
  <si>
    <t>24.08.2022 №И03/4-р-дсп</t>
  </si>
  <si>
    <t>08.09.2022 №298-р</t>
  </si>
  <si>
    <t>08.09.2022 №299-р</t>
  </si>
  <si>
    <t>На приобретение лекарственных препаратов для проведения курса иммунотерапии ребенку Карякину К.Д.</t>
  </si>
  <si>
    <t>08.09.2022 №300-р</t>
  </si>
  <si>
    <t>27.09.2022 №348-р</t>
  </si>
  <si>
    <t>Для осуществления единовременной выплаты гражданам, призванным в ряды Вооруженных Сил Российской Федерации по частичной мобилизации</t>
  </si>
  <si>
    <t>26.09.2022 №347-р</t>
  </si>
  <si>
    <t>04.10.2022 №360-р</t>
  </si>
  <si>
    <t>Для организации размещения и питания граждан, вынужденно покинувших территории Украины, ДНР и ЛНР, и находящихся в пунктах временного размещения</t>
  </si>
  <si>
    <t>05.10.2022 №370-р</t>
  </si>
  <si>
    <t>На оснащение мобилизованных граждан индивидуальными наборами лекарственных препаратов и изделий медицинского назначения первой необходимости</t>
  </si>
  <si>
    <t>10.10.2022 №376-р</t>
  </si>
  <si>
    <t>12.10.2022 №384-р</t>
  </si>
  <si>
    <t>13.10.2022 №391-р</t>
  </si>
  <si>
    <t>19.10.2022 №403-р</t>
  </si>
  <si>
    <t xml:space="preserve">19.10.2022 №421-р    20.12.2022 №649-р    </t>
  </si>
  <si>
    <t>Для организации размещения и питания граждан, вынужденно покинувших территории Украины, Донецкой Народной Республики и Луганской Народной Республики, прибывших на территорию Липецкой области, и находящихся в пунктах временного размещения</t>
  </si>
  <si>
    <t>25.10.2022 №436-р</t>
  </si>
  <si>
    <t>На организацию мер по перемещению детей сирот и детей, оставшихся без попечения родителей, прибывших из ДНР, ЛНР, Украины, находящихся в пунктах временного размещения в Ростовской области, в организации для детей-сирот и детей, оставшихся без попечения родителей, на территории Липецкой области</t>
  </si>
  <si>
    <t>28.10.2022 №447-р</t>
  </si>
  <si>
    <t xml:space="preserve">На приобретение спортивной формы и инвентаря </t>
  </si>
  <si>
    <t>01.11.2022 №465-р      27.12.2022 №700-р</t>
  </si>
  <si>
    <t>На приобретение комплектов форменного тактического обмундирования и бронешлемов</t>
  </si>
  <si>
    <t>02.11.2022 №471-р</t>
  </si>
  <si>
    <t>Единовременные выплаты добровольцам, поступившим на военную службу по контракту</t>
  </si>
  <si>
    <t>08.11.2022 №485-р</t>
  </si>
  <si>
    <t>На возмещение расходов перевозчиков в связи с перевозкой граждан РФ из Херсонской области в Республику Крым</t>
  </si>
  <si>
    <t>08.11.2022 №486-р</t>
  </si>
  <si>
    <t>На возмещение расходов перевозчиков в связи с доставкой в г. Валуйки кандидатов для службы по контракту</t>
  </si>
  <si>
    <t>09.11.2022 №491-р</t>
  </si>
  <si>
    <t>Для ОКУ "МЦМР "Резерв" на приобретение комплектов индивидуальных медицинских гражданской защиты и сумок санитарных</t>
  </si>
  <si>
    <t>17.11.2022 №502-р</t>
  </si>
  <si>
    <t>Управление цифрового развития облвсти</t>
  </si>
  <si>
    <t>Для приобретения коммутационного оборудования и источников бесперебойного питания, системы хранения данных, программного обеспечения "Визирь"</t>
  </si>
  <si>
    <t>В целях обеспечения противодиверсионной и антитеррористической защищенности для приобретения оборудования</t>
  </si>
  <si>
    <t>17.11.2022 №505-р</t>
  </si>
  <si>
    <t>Управление административных органов</t>
  </si>
  <si>
    <t>Для приобретения двухъярусных кроватей и комплектов белья в целях размещения граждан, вынужденно покинувших территории Украины, ДНР, ЛНР, Запорожской области и Херсонской области</t>
  </si>
  <si>
    <t>21.11.2022 №514-р</t>
  </si>
  <si>
    <t>На приобретение лекарственных препаратов для проведения курса лечения Огневой- Кинбург А.И., инвалида 2 группы, 18.11.2001 года рождения</t>
  </si>
  <si>
    <t>21.11.2022 №516-р</t>
  </si>
  <si>
    <t>21.11.2022 №517-р</t>
  </si>
  <si>
    <t>Для увеличения цены государственного контракта на выполнение работ "Здание детской поликлиники и женской консультации в г. Чаплыгин"</t>
  </si>
  <si>
    <t>02.12.2022 №563-р</t>
  </si>
  <si>
    <t>На приобретение оборудования (в т.ч. компьютерного) для учебных классов, кухонно-технологического оборудования, огнетушителей, спортивного инвентаря, оборудования для дошкольных групп общеобразовательных организаций Володарского района ДНР</t>
  </si>
  <si>
    <t>07.12.2022 №582-р</t>
  </si>
  <si>
    <t>14.12.2022 №629-р</t>
  </si>
  <si>
    <t>На приобретение гарнитур скрытого ношения для радиостанций носимых "РК-361" и тактических перчаток</t>
  </si>
  <si>
    <t>21.12.2022 №653-р</t>
  </si>
  <si>
    <t>Для организации размещения и питания граждан, вынужденно покинувшим территории Украины, ДНР, ЛНР, прибывших на территорию Липецкой области</t>
  </si>
  <si>
    <t>20.12.2022 №647-р</t>
  </si>
  <si>
    <t>23.12.2022 №669-р</t>
  </si>
  <si>
    <t>На приобретение оборудования для мобилизованных граждан и комплектования территориальной обороны региона</t>
  </si>
  <si>
    <t>26.12.2022 №677-р</t>
  </si>
  <si>
    <t>На возмещение расходов перевозчиков в связи с доставкой добровольцев, заключивших контракт о прохождении военной службы</t>
  </si>
  <si>
    <t>26.12.2022 №678-р</t>
  </si>
  <si>
    <t>На возмещение расходов перевозчиков в связи с перевозкой граждан, призванных на военную службу по мобилизации</t>
  </si>
  <si>
    <t>ВСЕГО</t>
  </si>
  <si>
    <t>Первый зам.  начальника управления финансов области                                                                                        С.Н. Володина</t>
  </si>
  <si>
    <t>Заместитель Губернатора Липецкой области-</t>
  </si>
  <si>
    <t>В.М.Щеглеватых</t>
  </si>
  <si>
    <t>Отчет</t>
  </si>
  <si>
    <t xml:space="preserve">об использовании резервного фонда Правительства Липецкой области </t>
  </si>
  <si>
    <t>Проведение аварийно - восстановительных работ и иных мероприятий, связанных с ликвидацией  последствий стихийных бедствий и других чрезвычайных ситуаций</t>
  </si>
  <si>
    <t>начальник управления финансов Липецкой области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</si>
</sst>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000"/>
    <numFmt numFmtId="165" formatCode="0.0"/>
    <numFmt numFmtId="166" formatCode="0.00000"/>
    <numFmt numFmtId="167" formatCode="000000"/>
    <numFmt numFmtId="168" formatCode="_-* #,##0.00_р_._-;\-* #,##0.00_р_._-;_-* &quot;-&quot;??_р_._-;_-@_-"/>
    <numFmt numFmtId="169" formatCode="_-* #,##0.000_р_._-;\-* #,##0.000_р_._-;_-* &quot;-&quot;??_р_._-;_-@_-"/>
    <numFmt numFmtId="170" formatCode="_-* #,##0.0000_р_._-;\-* #,##0.0000_р_._-;_-* &quot;-&quot;??_р_._-;_-@_-"/>
    <numFmt numFmtId="171" formatCode="_-* #,##0.00000_р_._-;\-* #,##0.00000_р_._-;_-* &quot;-&quot;??_р_._-;_-@_-"/>
  </numFmts>
  <fonts count="14" x14ac:knownFonts="1">
    <font>
      <sz val="10"/>
      <name val="Arial Cyr"/>
      <charset val="204"/>
    </font>
    <font>
      <sz val="10"/>
      <name val="Arial Cyr"/>
      <charset val="204"/>
    </font>
    <font>
      <sz val="12"/>
      <name val="Times New Roman CYR"/>
      <family val="1"/>
      <charset val="204"/>
    </font>
    <font>
      <sz val="10"/>
      <name val="Arial Cyr"/>
      <family val="2"/>
      <charset val="204"/>
    </font>
    <font>
      <b/>
      <sz val="12"/>
      <name val="Times New Roman Cyr"/>
      <family val="1"/>
      <charset val="204"/>
    </font>
    <font>
      <b/>
      <sz val="10"/>
      <name val="Arial Cyr"/>
      <family val="2"/>
      <charset val="204"/>
    </font>
    <font>
      <b/>
      <sz val="10"/>
      <name val="Arial Cyr"/>
      <charset val="204"/>
    </font>
    <font>
      <b/>
      <sz val="12"/>
      <color rgb="FFFF0000"/>
      <name val="Times New Roman Cyr"/>
      <charset val="204"/>
    </font>
    <font>
      <sz val="12"/>
      <color rgb="FFFF0000"/>
      <name val="Times New Roman CYR"/>
      <family val="1"/>
      <charset val="204"/>
    </font>
    <font>
      <sz val="10"/>
      <color theme="1"/>
      <name val="Arial Cyr"/>
      <family val="2"/>
      <charset val="204"/>
    </font>
    <font>
      <b/>
      <sz val="12"/>
      <name val="Times New Roman Cyr"/>
      <charset val="204"/>
    </font>
    <font>
      <sz val="10"/>
      <color rgb="FFFF0000"/>
      <name val="Arial Cyr"/>
      <family val="2"/>
      <charset val="204"/>
    </font>
    <font>
      <sz val="12"/>
      <name val="Times New Roman"/>
      <family val="1"/>
      <charset val="204"/>
    </font>
    <font>
      <sz val="11"/>
      <name val="Times New Roman Cyr"/>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168" fontId="1" fillId="0" borderId="0" applyFont="0" applyFill="0" applyBorder="0" applyAlignment="0" applyProtection="0"/>
  </cellStyleXfs>
  <cellXfs count="199">
    <xf numFmtId="0" fontId="0" fillId="0" borderId="0" xfId="0"/>
    <xf numFmtId="0" fontId="2" fillId="0" borderId="0" xfId="0" applyFont="1"/>
    <xf numFmtId="0" fontId="3" fillId="0" borderId="12" xfId="0" applyNumberFormat="1" applyFont="1" applyFill="1" applyBorder="1" applyAlignment="1">
      <alignment horizontal="center" vertical="center" wrapText="1"/>
    </xf>
    <xf numFmtId="164" fontId="1" fillId="0" borderId="12" xfId="0" applyNumberFormat="1" applyFont="1" applyFill="1" applyBorder="1" applyAlignment="1">
      <alignment horizontal="center" vertical="center" wrapText="1"/>
    </xf>
    <xf numFmtId="164" fontId="1" fillId="0" borderId="12" xfId="0" applyNumberFormat="1" applyFont="1" applyFill="1" applyBorder="1" applyAlignment="1">
      <alignment horizontal="left" vertical="center" wrapText="1"/>
    </xf>
    <xf numFmtId="0" fontId="1" fillId="0" borderId="12" xfId="0" applyNumberFormat="1" applyFont="1" applyBorder="1" applyAlignment="1">
      <alignment horizontal="center" vertical="center" wrapText="1"/>
    </xf>
    <xf numFmtId="164" fontId="1" fillId="0" borderId="12" xfId="0" applyNumberFormat="1" applyFont="1" applyBorder="1" applyAlignment="1">
      <alignment horizontal="center" vertical="center" wrapText="1"/>
    </xf>
    <xf numFmtId="164" fontId="1" fillId="0" borderId="12" xfId="0" applyNumberFormat="1" applyFont="1" applyBorder="1" applyAlignment="1">
      <alignment vertical="center" wrapText="1"/>
    </xf>
    <xf numFmtId="0" fontId="1" fillId="0" borderId="12" xfId="0" applyNumberFormat="1" applyFont="1" applyFill="1" applyBorder="1" applyAlignment="1">
      <alignment horizontal="center" vertical="center" wrapText="1"/>
    </xf>
    <xf numFmtId="164" fontId="1" fillId="0" borderId="12" xfId="0" applyNumberFormat="1" applyFont="1" applyFill="1" applyBorder="1" applyAlignment="1">
      <alignment vertical="center" wrapText="1"/>
    </xf>
    <xf numFmtId="0" fontId="3" fillId="0" borderId="12" xfId="0" applyNumberFormat="1" applyFont="1" applyBorder="1" applyAlignment="1">
      <alignment horizontal="center" vertical="center" wrapText="1"/>
    </xf>
    <xf numFmtId="164" fontId="3" fillId="0" borderId="12" xfId="0" applyNumberFormat="1" applyFont="1" applyFill="1" applyBorder="1" applyAlignment="1">
      <alignment horizontal="center" vertical="center" wrapText="1"/>
    </xf>
    <xf numFmtId="164" fontId="3" fillId="0" borderId="12" xfId="0" applyNumberFormat="1" applyFont="1" applyBorder="1" applyAlignment="1">
      <alignment vertical="center" wrapText="1"/>
    </xf>
    <xf numFmtId="0" fontId="2" fillId="0" borderId="12" xfId="0" applyFont="1" applyBorder="1" applyAlignment="1">
      <alignment horizontal="center" vertical="center" wrapText="1"/>
    </xf>
    <xf numFmtId="14" fontId="2" fillId="0" borderId="12" xfId="0" applyNumberFormat="1" applyFont="1" applyFill="1" applyBorder="1" applyAlignment="1">
      <alignment horizontal="center" vertical="center" wrapText="1"/>
    </xf>
    <xf numFmtId="0" fontId="2" fillId="0" borderId="12" xfId="0" applyFont="1" applyBorder="1" applyAlignment="1">
      <alignment vertical="center" wrapText="1"/>
    </xf>
    <xf numFmtId="0" fontId="2" fillId="0" borderId="12" xfId="0" applyNumberFormat="1" applyFont="1" applyBorder="1" applyAlignment="1">
      <alignment horizontal="center" vertical="center" wrapText="1"/>
    </xf>
    <xf numFmtId="164" fontId="2" fillId="0" borderId="12" xfId="0" applyNumberFormat="1" applyFont="1" applyFill="1" applyBorder="1" applyAlignment="1">
      <alignment horizontal="center" vertical="center" wrapText="1"/>
    </xf>
    <xf numFmtId="164" fontId="2" fillId="0" borderId="12" xfId="0" applyNumberFormat="1" applyFont="1" applyBorder="1" applyAlignment="1">
      <alignment vertical="center" wrapText="1"/>
    </xf>
    <xf numFmtId="164" fontId="2" fillId="0" borderId="12" xfId="0" applyNumberFormat="1" applyFont="1" applyBorder="1" applyAlignment="1">
      <alignment horizontal="center" vertical="center" wrapText="1"/>
    </xf>
    <xf numFmtId="0" fontId="2" fillId="0" borderId="12" xfId="0" applyFont="1" applyBorder="1" applyAlignment="1">
      <alignment horizontal="left" vertical="top" wrapText="1"/>
    </xf>
    <xf numFmtId="0" fontId="2" fillId="0" borderId="12" xfId="0" applyFont="1" applyBorder="1" applyAlignment="1">
      <alignment horizontal="right" vertical="top" wrapText="1"/>
    </xf>
    <xf numFmtId="14" fontId="2" fillId="0" borderId="12" xfId="0" applyNumberFormat="1" applyFont="1" applyBorder="1" applyAlignment="1">
      <alignment horizontal="left" vertical="top" wrapText="1"/>
    </xf>
    <xf numFmtId="0" fontId="2" fillId="0" borderId="13" xfId="0" applyFont="1" applyBorder="1" applyAlignment="1">
      <alignment horizontal="center" vertical="center" wrapText="1"/>
    </xf>
    <xf numFmtId="0" fontId="4" fillId="0" borderId="12" xfId="0" applyFont="1" applyBorder="1" applyAlignment="1">
      <alignment horizontal="center" vertical="top"/>
    </xf>
    <xf numFmtId="165" fontId="4" fillId="0" borderId="12" xfId="0" applyNumberFormat="1" applyFont="1" applyBorder="1" applyAlignment="1">
      <alignment horizontal="center" vertical="top"/>
    </xf>
    <xf numFmtId="0" fontId="3" fillId="2" borderId="12" xfId="0" applyNumberFormat="1" applyFont="1" applyFill="1" applyBorder="1" applyAlignment="1">
      <alignment horizontal="center" vertical="top" wrapText="1"/>
    </xf>
    <xf numFmtId="14" fontId="0" fillId="0" borderId="12" xfId="0" applyNumberFormat="1" applyFill="1" applyBorder="1" applyAlignment="1">
      <alignment horizontal="center" vertical="top" wrapText="1"/>
    </xf>
    <xf numFmtId="164" fontId="0" fillId="0" borderId="12" xfId="0" applyNumberFormat="1" applyFont="1" applyFill="1" applyBorder="1" applyAlignment="1">
      <alignment horizontal="center" vertical="top" wrapText="1"/>
    </xf>
    <xf numFmtId="164" fontId="0" fillId="0" borderId="12" xfId="0" applyNumberFormat="1" applyFill="1" applyBorder="1" applyAlignment="1">
      <alignment horizontal="left" vertical="top" wrapText="1"/>
    </xf>
    <xf numFmtId="166" fontId="0" fillId="2" borderId="12" xfId="0" applyNumberFormat="1" applyFill="1" applyBorder="1" applyAlignment="1">
      <alignment horizontal="center" vertical="top" wrapText="1"/>
    </xf>
    <xf numFmtId="0" fontId="5" fillId="0" borderId="12" xfId="0" applyNumberFormat="1" applyFont="1" applyFill="1" applyBorder="1" applyAlignment="1">
      <alignment horizontal="center" vertical="top" wrapText="1"/>
    </xf>
    <xf numFmtId="14" fontId="6" fillId="0" borderId="12" xfId="0" applyNumberFormat="1" applyFont="1" applyFill="1" applyBorder="1" applyAlignment="1">
      <alignment horizontal="center" vertical="top" wrapText="1"/>
    </xf>
    <xf numFmtId="164" fontId="6" fillId="2" borderId="12" xfId="0" applyNumberFormat="1" applyFont="1" applyFill="1" applyBorder="1" applyAlignment="1">
      <alignment horizontal="center" vertical="top" wrapText="1"/>
    </xf>
    <xf numFmtId="164" fontId="6" fillId="0" borderId="12" xfId="0" applyNumberFormat="1" applyFont="1" applyFill="1" applyBorder="1" applyAlignment="1">
      <alignment vertical="top" wrapText="1"/>
    </xf>
    <xf numFmtId="164" fontId="5" fillId="0" borderId="12" xfId="0" applyNumberFormat="1" applyFont="1" applyFill="1" applyBorder="1" applyAlignment="1">
      <alignment horizontal="center" vertical="top" wrapText="1"/>
    </xf>
    <xf numFmtId="164" fontId="6" fillId="0" borderId="12" xfId="0" applyNumberFormat="1" applyFont="1" applyFill="1" applyBorder="1" applyAlignment="1">
      <alignment horizontal="center" vertical="top" wrapText="1"/>
    </xf>
    <xf numFmtId="0" fontId="5" fillId="0" borderId="12" xfId="0" applyNumberFormat="1" applyFont="1" applyFill="1" applyBorder="1" applyAlignment="1">
      <alignment horizontal="center" vertical="center" wrapText="1"/>
    </xf>
    <xf numFmtId="164" fontId="6" fillId="0" borderId="12" xfId="0" applyNumberFormat="1" applyFont="1" applyFill="1" applyBorder="1" applyAlignment="1">
      <alignment horizontal="center" vertical="center" wrapText="1"/>
    </xf>
    <xf numFmtId="164" fontId="6" fillId="0" borderId="12" xfId="0" applyNumberFormat="1" applyFont="1" applyFill="1" applyBorder="1" applyAlignment="1">
      <alignment vertical="center" wrapText="1"/>
    </xf>
    <xf numFmtId="164" fontId="5" fillId="2" borderId="12" xfId="0" applyNumberFormat="1" applyFont="1" applyFill="1" applyBorder="1" applyAlignment="1">
      <alignment horizontal="center" vertical="center" wrapText="1"/>
    </xf>
    <xf numFmtId="164" fontId="6" fillId="2" borderId="12" xfId="0" applyNumberFormat="1" applyFont="1" applyFill="1" applyBorder="1" applyAlignment="1">
      <alignment horizontal="center" vertical="center" wrapText="1"/>
    </xf>
    <xf numFmtId="164" fontId="5" fillId="0" borderId="12" xfId="0" applyNumberFormat="1" applyFont="1" applyFill="1" applyBorder="1" applyAlignment="1">
      <alignment horizontal="center" vertical="center" wrapText="1"/>
    </xf>
    <xf numFmtId="164" fontId="6" fillId="0" borderId="13" xfId="0" applyNumberFormat="1" applyFont="1" applyFill="1" applyBorder="1" applyAlignment="1">
      <alignment horizontal="center" vertical="center" wrapText="1"/>
    </xf>
    <xf numFmtId="164" fontId="6" fillId="2" borderId="14" xfId="0" applyNumberFormat="1" applyFont="1" applyFill="1" applyBorder="1" applyAlignment="1">
      <alignment horizontal="center" vertical="center" wrapText="1"/>
    </xf>
    <xf numFmtId="164" fontId="6" fillId="0" borderId="14" xfId="0" applyNumberFormat="1" applyFont="1" applyFill="1" applyBorder="1" applyAlignment="1">
      <alignment vertical="center" wrapText="1"/>
    </xf>
    <xf numFmtId="0" fontId="4" fillId="0" borderId="12" xfId="0" applyFont="1" applyFill="1" applyBorder="1" applyAlignment="1">
      <alignment horizontal="center" vertical="top" wrapText="1"/>
    </xf>
    <xf numFmtId="165" fontId="4" fillId="0" borderId="12" xfId="0" applyNumberFormat="1" applyFont="1" applyBorder="1" applyAlignment="1">
      <alignment horizontal="center" vertical="top" wrapText="1"/>
    </xf>
    <xf numFmtId="0" fontId="2" fillId="0" borderId="12" xfId="0" applyFont="1" applyBorder="1"/>
    <xf numFmtId="14" fontId="6" fillId="0" borderId="12" xfId="0" applyNumberFormat="1" applyFont="1" applyFill="1" applyBorder="1" applyAlignment="1">
      <alignment horizontal="center" vertical="center" wrapText="1"/>
    </xf>
    <xf numFmtId="166" fontId="5" fillId="2" borderId="12" xfId="0" applyNumberFormat="1" applyFont="1" applyFill="1" applyBorder="1" applyAlignment="1">
      <alignment horizontal="center" vertical="center" wrapText="1"/>
    </xf>
    <xf numFmtId="0" fontId="5" fillId="2" borderId="12" xfId="0" applyNumberFormat="1" applyFont="1" applyFill="1" applyBorder="1" applyAlignment="1">
      <alignment horizontal="center" vertical="center" wrapText="1"/>
    </xf>
    <xf numFmtId="14" fontId="6" fillId="2" borderId="12" xfId="0" applyNumberFormat="1" applyFont="1" applyFill="1" applyBorder="1" applyAlignment="1">
      <alignment horizontal="center" vertical="center" wrapText="1"/>
    </xf>
    <xf numFmtId="164" fontId="6" fillId="2" borderId="12" xfId="0" applyNumberFormat="1" applyFont="1" applyFill="1" applyBorder="1" applyAlignment="1">
      <alignment vertical="center" wrapText="1"/>
    </xf>
    <xf numFmtId="164" fontId="6" fillId="0" borderId="12" xfId="0" applyNumberFormat="1" applyFont="1" applyFill="1" applyBorder="1" applyAlignment="1">
      <alignment horizontal="left" vertical="top" wrapText="1"/>
    </xf>
    <xf numFmtId="166" fontId="5" fillId="0" borderId="12" xfId="0" applyNumberFormat="1" applyFont="1" applyFill="1" applyBorder="1" applyAlignment="1">
      <alignment horizontal="center" vertical="top" wrapText="1"/>
    </xf>
    <xf numFmtId="166" fontId="6" fillId="0" borderId="12" xfId="0" applyNumberFormat="1" applyFont="1" applyFill="1" applyBorder="1" applyAlignment="1">
      <alignment horizontal="center" vertical="top" wrapText="1"/>
    </xf>
    <xf numFmtId="0" fontId="4" fillId="0" borderId="12" xfId="0" applyFont="1" applyBorder="1" applyAlignment="1">
      <alignment vertical="top"/>
    </xf>
    <xf numFmtId="0" fontId="4" fillId="0" borderId="12" xfId="0" applyFont="1" applyBorder="1" applyAlignment="1">
      <alignment horizontal="left" vertical="top"/>
    </xf>
    <xf numFmtId="166" fontId="4" fillId="0" borderId="12" xfId="0" applyNumberFormat="1" applyFont="1" applyBorder="1" applyAlignment="1">
      <alignment horizontal="center" vertical="top"/>
    </xf>
    <xf numFmtId="0" fontId="4" fillId="0" borderId="12" xfId="0" applyFont="1" applyBorder="1"/>
    <xf numFmtId="166" fontId="4" fillId="0" borderId="12" xfId="0" applyNumberFormat="1" applyFont="1" applyBorder="1"/>
    <xf numFmtId="0" fontId="4" fillId="0" borderId="13" xfId="0" applyFont="1" applyBorder="1" applyAlignment="1">
      <alignment horizontal="center" vertical="top"/>
    </xf>
    <xf numFmtId="165" fontId="4" fillId="0" borderId="12" xfId="0" applyNumberFormat="1" applyFont="1" applyFill="1" applyBorder="1" applyAlignment="1">
      <alignment horizontal="center" vertical="top" wrapText="1"/>
    </xf>
    <xf numFmtId="0" fontId="0" fillId="0" borderId="12" xfId="0" applyNumberFormat="1" applyFill="1" applyBorder="1" applyAlignment="1">
      <alignment horizontal="center" vertical="top" wrapText="1"/>
    </xf>
    <xf numFmtId="14" fontId="0" fillId="2" borderId="12" xfId="0" applyNumberFormat="1" applyFill="1" applyBorder="1" applyAlignment="1">
      <alignment horizontal="center" vertical="top" wrapText="1"/>
    </xf>
    <xf numFmtId="164" fontId="0" fillId="2" borderId="12" xfId="0" applyNumberFormat="1" applyFill="1" applyBorder="1" applyAlignment="1">
      <alignment horizontal="center" vertical="top" wrapText="1"/>
    </xf>
    <xf numFmtId="164" fontId="0" fillId="2" borderId="12" xfId="0" applyNumberFormat="1" applyFill="1" applyBorder="1" applyAlignment="1">
      <alignment horizontal="left" vertical="top" wrapText="1"/>
    </xf>
    <xf numFmtId="0" fontId="0" fillId="2" borderId="12" xfId="0" applyNumberFormat="1" applyFont="1" applyFill="1" applyBorder="1" applyAlignment="1">
      <alignment horizontal="center" vertical="top" wrapText="1"/>
    </xf>
    <xf numFmtId="14" fontId="0" fillId="2" borderId="12" xfId="0" applyNumberFormat="1" applyFont="1" applyFill="1" applyBorder="1" applyAlignment="1">
      <alignment horizontal="center" vertical="top" wrapText="1"/>
    </xf>
    <xf numFmtId="164" fontId="0" fillId="2" borderId="12" xfId="0" applyNumberFormat="1" applyFont="1" applyFill="1" applyBorder="1" applyAlignment="1">
      <alignment horizontal="center" vertical="top" wrapText="1"/>
    </xf>
    <xf numFmtId="164" fontId="0" fillId="2" borderId="12" xfId="0" applyNumberFormat="1" applyFont="1" applyFill="1" applyBorder="1" applyAlignment="1">
      <alignment horizontal="left" vertical="top" wrapText="1"/>
    </xf>
    <xf numFmtId="166" fontId="0" fillId="2" borderId="12" xfId="0" applyNumberFormat="1" applyFont="1" applyFill="1" applyBorder="1" applyAlignment="1">
      <alignment horizontal="center" vertical="top" wrapText="1"/>
    </xf>
    <xf numFmtId="0" fontId="0" fillId="0" borderId="12" xfId="0" applyNumberFormat="1" applyFont="1" applyFill="1" applyBorder="1" applyAlignment="1">
      <alignment horizontal="center" vertical="top" wrapText="1"/>
    </xf>
    <xf numFmtId="14" fontId="0" fillId="0" borderId="12" xfId="0" applyNumberFormat="1" applyFont="1" applyFill="1" applyBorder="1" applyAlignment="1">
      <alignment horizontal="center" vertical="top" wrapText="1"/>
    </xf>
    <xf numFmtId="164" fontId="0" fillId="0" borderId="12" xfId="0" applyNumberFormat="1" applyFill="1" applyBorder="1" applyAlignment="1">
      <alignment horizontal="center" vertical="top" wrapText="1"/>
    </xf>
    <xf numFmtId="164" fontId="3" fillId="2" borderId="12" xfId="0" applyNumberFormat="1" applyFont="1" applyFill="1" applyBorder="1" applyAlignment="1">
      <alignment vertical="top" wrapText="1"/>
    </xf>
    <xf numFmtId="166" fontId="3" fillId="2" borderId="12" xfId="0" applyNumberFormat="1" applyFont="1" applyFill="1" applyBorder="1" applyAlignment="1">
      <alignment horizontal="center" vertical="top" wrapText="1"/>
    </xf>
    <xf numFmtId="164" fontId="3" fillId="2" borderId="12" xfId="0" applyNumberFormat="1" applyFont="1" applyFill="1" applyBorder="1" applyAlignment="1">
      <alignment horizontal="center" vertical="top" wrapText="1"/>
    </xf>
    <xf numFmtId="164" fontId="3" fillId="0" borderId="12" xfId="0" applyNumberFormat="1" applyFont="1" applyFill="1" applyBorder="1" applyAlignment="1">
      <alignment horizontal="center" vertical="top" wrapText="1"/>
    </xf>
    <xf numFmtId="0" fontId="3" fillId="0" borderId="12" xfId="0" applyNumberFormat="1" applyFont="1" applyFill="1" applyBorder="1" applyAlignment="1">
      <alignment horizontal="center" vertical="top" wrapText="1"/>
    </xf>
    <xf numFmtId="0" fontId="7" fillId="0" borderId="0" xfId="0" applyFont="1" applyAlignment="1">
      <alignment horizontal="center" vertical="center"/>
    </xf>
    <xf numFmtId="0" fontId="0" fillId="2" borderId="12" xfId="0" applyFont="1" applyFill="1" applyBorder="1" applyAlignment="1">
      <alignment horizontal="center" vertical="top" wrapText="1"/>
    </xf>
    <xf numFmtId="164" fontId="0" fillId="2" borderId="12" xfId="0" applyNumberFormat="1" applyFont="1" applyFill="1" applyBorder="1" applyAlignment="1">
      <alignment vertical="top" wrapText="1"/>
    </xf>
    <xf numFmtId="164" fontId="8" fillId="0" borderId="0" xfId="0" applyNumberFormat="1" applyFont="1"/>
    <xf numFmtId="167" fontId="3" fillId="2" borderId="12" xfId="0" applyNumberFormat="1" applyFont="1" applyFill="1" applyBorder="1" applyAlignment="1">
      <alignment vertical="top" wrapText="1"/>
    </xf>
    <xf numFmtId="14" fontId="3" fillId="0" borderId="12" xfId="0" applyNumberFormat="1" applyFont="1" applyFill="1" applyBorder="1" applyAlignment="1">
      <alignment horizontal="center" vertical="top" wrapText="1"/>
    </xf>
    <xf numFmtId="164" fontId="3" fillId="2" borderId="12" xfId="0" applyNumberFormat="1" applyFont="1" applyFill="1" applyBorder="1" applyAlignment="1">
      <alignment horizontal="left" vertical="top" wrapText="1"/>
    </xf>
    <xf numFmtId="166" fontId="3" fillId="2" borderId="12" xfId="1" applyNumberFormat="1" applyFont="1" applyFill="1" applyBorder="1" applyAlignment="1">
      <alignment horizontal="center" vertical="center" wrapText="1"/>
    </xf>
    <xf numFmtId="14" fontId="3" fillId="2" borderId="12" xfId="0" applyNumberFormat="1" applyFont="1" applyFill="1" applyBorder="1" applyAlignment="1">
      <alignment horizontal="center" vertical="top" wrapText="1"/>
    </xf>
    <xf numFmtId="164" fontId="3" fillId="0" borderId="12" xfId="0" applyNumberFormat="1" applyFont="1" applyFill="1" applyBorder="1" applyAlignment="1">
      <alignment vertical="top" wrapText="1"/>
    </xf>
    <xf numFmtId="0" fontId="0" fillId="2" borderId="12" xfId="0" applyNumberFormat="1" applyFill="1" applyBorder="1" applyAlignment="1">
      <alignment horizontal="center" vertical="top" wrapText="1"/>
    </xf>
    <xf numFmtId="164" fontId="0" fillId="2" borderId="12" xfId="0" applyNumberFormat="1" applyFill="1" applyBorder="1" applyAlignment="1">
      <alignment vertical="top" wrapText="1"/>
    </xf>
    <xf numFmtId="0" fontId="2" fillId="2" borderId="0" xfId="0" applyFont="1" applyFill="1"/>
    <xf numFmtId="164" fontId="0" fillId="0" borderId="12" xfId="0" applyNumberFormat="1" applyFill="1" applyBorder="1" applyAlignment="1">
      <alignment vertical="top" wrapText="1"/>
    </xf>
    <xf numFmtId="0" fontId="2" fillId="0" borderId="0" xfId="0" applyFont="1" applyAlignment="1">
      <alignment vertical="center"/>
    </xf>
    <xf numFmtId="0" fontId="3" fillId="2" borderId="0" xfId="0" applyNumberFormat="1" applyFont="1" applyFill="1" applyBorder="1" applyAlignment="1">
      <alignment horizontal="center" vertical="top" wrapText="1"/>
    </xf>
    <xf numFmtId="14" fontId="3" fillId="2" borderId="0" xfId="0" applyNumberFormat="1" applyFont="1" applyFill="1" applyBorder="1" applyAlignment="1">
      <alignment horizontal="center" vertical="top" wrapText="1"/>
    </xf>
    <xf numFmtId="164" fontId="3" fillId="2" borderId="0" xfId="0" applyNumberFormat="1" applyFont="1" applyFill="1" applyBorder="1" applyAlignment="1">
      <alignment horizontal="center" vertical="top" wrapText="1"/>
    </xf>
    <xf numFmtId="164" fontId="3" fillId="2" borderId="0" xfId="0" applyNumberFormat="1" applyFont="1" applyFill="1" applyBorder="1" applyAlignment="1">
      <alignment vertical="top" wrapText="1"/>
    </xf>
    <xf numFmtId="0" fontId="2" fillId="0" borderId="0" xfId="0" applyFont="1" applyBorder="1"/>
    <xf numFmtId="166" fontId="9" fillId="2" borderId="12" xfId="0" applyNumberFormat="1" applyFont="1" applyFill="1" applyBorder="1" applyAlignment="1">
      <alignment horizontal="center" vertical="top" wrapText="1"/>
    </xf>
    <xf numFmtId="166" fontId="3" fillId="0" borderId="12" xfId="0" applyNumberFormat="1" applyFont="1" applyFill="1" applyBorder="1" applyAlignment="1">
      <alignment horizontal="center" vertical="top" wrapText="1"/>
    </xf>
    <xf numFmtId="0" fontId="0" fillId="0" borderId="12" xfId="0" applyFill="1" applyBorder="1" applyAlignment="1">
      <alignment horizontal="center" vertical="top" wrapText="1"/>
    </xf>
    <xf numFmtId="164" fontId="0" fillId="0" borderId="12" xfId="0" applyNumberFormat="1" applyFill="1" applyBorder="1" applyAlignment="1">
      <alignment horizontal="center" vertical="center" wrapText="1"/>
    </xf>
    <xf numFmtId="164" fontId="0" fillId="2" borderId="12" xfId="0" applyNumberFormat="1" applyFill="1" applyBorder="1" applyAlignment="1">
      <alignment horizontal="center" vertical="center" wrapText="1"/>
    </xf>
    <xf numFmtId="164" fontId="0" fillId="0" borderId="12" xfId="0" applyNumberFormat="1" applyFill="1" applyBorder="1" applyAlignment="1">
      <alignment vertical="center" wrapText="1"/>
    </xf>
    <xf numFmtId="166" fontId="3" fillId="2" borderId="12" xfId="0" applyNumberFormat="1" applyFont="1" applyFill="1" applyBorder="1" applyAlignment="1">
      <alignment horizontal="center" vertical="center" wrapText="1"/>
    </xf>
    <xf numFmtId="0" fontId="3" fillId="2" borderId="12" xfId="0" applyNumberFormat="1" applyFont="1" applyFill="1" applyBorder="1" applyAlignment="1">
      <alignment horizontal="center" vertical="center" wrapText="1"/>
    </xf>
    <xf numFmtId="164" fontId="0" fillId="2" borderId="12" xfId="0" applyNumberFormat="1" applyFill="1" applyBorder="1" applyAlignment="1">
      <alignment vertical="center" wrapText="1"/>
    </xf>
    <xf numFmtId="166" fontId="9" fillId="2" borderId="12" xfId="0" applyNumberFormat="1" applyFont="1" applyFill="1" applyBorder="1" applyAlignment="1">
      <alignment horizontal="center" vertical="center" wrapText="1"/>
    </xf>
    <xf numFmtId="166" fontId="3" fillId="0" borderId="12" xfId="0" applyNumberFormat="1" applyFont="1" applyFill="1" applyBorder="1" applyAlignment="1">
      <alignment horizontal="center" vertical="center" wrapText="1"/>
    </xf>
    <xf numFmtId="164" fontId="0" fillId="0" borderId="12" xfId="0" applyNumberFormat="1" applyFill="1" applyBorder="1" applyAlignment="1">
      <alignment horizontal="left" vertical="center" wrapText="1"/>
    </xf>
    <xf numFmtId="0" fontId="10" fillId="0" borderId="12" xfId="0" applyFont="1" applyFill="1" applyBorder="1" applyAlignment="1">
      <alignment horizontal="center" vertical="top" wrapText="1"/>
    </xf>
    <xf numFmtId="165" fontId="10" fillId="0" borderId="12" xfId="0" applyNumberFormat="1" applyFont="1" applyFill="1" applyBorder="1" applyAlignment="1">
      <alignment horizontal="center" vertical="top" wrapText="1"/>
    </xf>
    <xf numFmtId="14" fontId="0" fillId="0" borderId="12" xfId="0" applyNumberFormat="1" applyFill="1" applyBorder="1" applyAlignment="1">
      <alignment horizontal="center" vertical="center" wrapText="1"/>
    </xf>
    <xf numFmtId="0" fontId="2" fillId="0" borderId="12" xfId="0" applyFont="1" applyBorder="1" applyAlignment="1">
      <alignment horizontal="center" vertical="top" wrapText="1"/>
    </xf>
    <xf numFmtId="0" fontId="2" fillId="0" borderId="12" xfId="0" applyFont="1" applyFill="1" applyBorder="1" applyAlignment="1">
      <alignment horizontal="left" vertical="top" wrapText="1"/>
    </xf>
    <xf numFmtId="166" fontId="2" fillId="0" borderId="12" xfId="0" applyNumberFormat="1" applyFont="1" applyBorder="1" applyAlignment="1">
      <alignment horizontal="center" vertical="top" wrapText="1"/>
    </xf>
    <xf numFmtId="0" fontId="2" fillId="0" borderId="12" xfId="0" applyNumberFormat="1" applyFont="1" applyBorder="1" applyAlignment="1">
      <alignment horizontal="center" vertical="top" wrapText="1"/>
    </xf>
    <xf numFmtId="164" fontId="2" fillId="0" borderId="12" xfId="0" applyNumberFormat="1" applyFont="1" applyFill="1" applyBorder="1" applyAlignment="1">
      <alignment horizontal="left" vertical="top" wrapText="1"/>
    </xf>
    <xf numFmtId="164" fontId="2" fillId="0" borderId="12" xfId="0" applyNumberFormat="1" applyFont="1" applyBorder="1" applyAlignment="1">
      <alignment horizontal="left" vertical="top" wrapText="1"/>
    </xf>
    <xf numFmtId="166" fontId="2" fillId="0" borderId="12" xfId="0" applyNumberFormat="1" applyFont="1" applyFill="1" applyBorder="1" applyAlignment="1">
      <alignment horizontal="center" vertical="top" wrapText="1"/>
    </xf>
    <xf numFmtId="166" fontId="2" fillId="0" borderId="0" xfId="0" applyNumberFormat="1" applyFont="1"/>
    <xf numFmtId="166" fontId="0" fillId="0" borderId="12" xfId="0" applyNumberFormat="1" applyFill="1" applyBorder="1" applyAlignment="1">
      <alignment horizontal="center" vertical="top" wrapText="1"/>
    </xf>
    <xf numFmtId="164" fontId="0" fillId="0" borderId="12" xfId="0" applyNumberFormat="1" applyFont="1" applyFill="1" applyBorder="1" applyAlignment="1">
      <alignment horizontal="left" vertical="top" wrapText="1"/>
    </xf>
    <xf numFmtId="166" fontId="0" fillId="0" borderId="12" xfId="0" applyNumberFormat="1" applyFont="1" applyFill="1" applyBorder="1" applyAlignment="1">
      <alignment horizontal="center" vertical="top" wrapText="1"/>
    </xf>
    <xf numFmtId="169" fontId="7" fillId="0" borderId="0" xfId="1" applyNumberFormat="1" applyFont="1" applyAlignment="1">
      <alignment horizontal="center" vertical="center"/>
    </xf>
    <xf numFmtId="164" fontId="3" fillId="0" borderId="12" xfId="0" applyNumberFormat="1" applyFont="1" applyFill="1" applyBorder="1" applyAlignment="1">
      <alignment horizontal="left" vertical="top" wrapText="1"/>
    </xf>
    <xf numFmtId="0" fontId="7" fillId="0" borderId="0" xfId="0" applyFont="1" applyAlignment="1">
      <alignment horizontal="center" vertical="center" wrapText="1"/>
    </xf>
    <xf numFmtId="170" fontId="7" fillId="0" borderId="0" xfId="1" applyNumberFormat="1" applyFont="1" applyAlignment="1"/>
    <xf numFmtId="171" fontId="7" fillId="0" borderId="0" xfId="1" applyNumberFormat="1" applyFont="1"/>
    <xf numFmtId="169" fontId="7" fillId="2" borderId="0" xfId="1" applyNumberFormat="1" applyFont="1" applyFill="1"/>
    <xf numFmtId="164" fontId="3" fillId="2" borderId="12" xfId="0" applyNumberFormat="1" applyFont="1" applyFill="1" applyBorder="1" applyAlignment="1">
      <alignment horizontal="center" vertical="center" wrapText="1"/>
    </xf>
    <xf numFmtId="0" fontId="3" fillId="2" borderId="12" xfId="0" applyFont="1" applyFill="1" applyBorder="1" applyAlignment="1">
      <alignment horizontal="center" vertical="top" wrapText="1"/>
    </xf>
    <xf numFmtId="164" fontId="0" fillId="0" borderId="13" xfId="0" applyNumberFormat="1" applyFill="1" applyBorder="1" applyAlignment="1">
      <alignment horizontal="center" vertical="top" wrapText="1"/>
    </xf>
    <xf numFmtId="164" fontId="0" fillId="0" borderId="14" xfId="0" applyNumberFormat="1" applyFont="1" applyFill="1" applyBorder="1" applyAlignment="1">
      <alignment horizontal="center" vertical="top" wrapText="1"/>
    </xf>
    <xf numFmtId="164" fontId="0" fillId="2" borderId="15" xfId="0" applyNumberFormat="1" applyFill="1" applyBorder="1" applyAlignment="1">
      <alignment vertical="top" wrapText="1"/>
    </xf>
    <xf numFmtId="14" fontId="3" fillId="0" borderId="13" xfId="0" applyNumberFormat="1" applyFont="1" applyFill="1" applyBorder="1" applyAlignment="1">
      <alignment horizontal="center" vertical="top" wrapText="1"/>
    </xf>
    <xf numFmtId="0" fontId="11" fillId="0" borderId="12" xfId="0" applyNumberFormat="1" applyFont="1" applyFill="1" applyBorder="1" applyAlignment="1">
      <alignment horizontal="center" vertical="top" wrapText="1"/>
    </xf>
    <xf numFmtId="14" fontId="11" fillId="2" borderId="13" xfId="0" applyNumberFormat="1" applyFont="1" applyFill="1" applyBorder="1" applyAlignment="1">
      <alignment horizontal="center" vertical="top" wrapText="1"/>
    </xf>
    <xf numFmtId="164" fontId="11" fillId="2" borderId="14" xfId="0" applyNumberFormat="1" applyFont="1" applyFill="1" applyBorder="1" applyAlignment="1">
      <alignment horizontal="center" vertical="top" wrapText="1"/>
    </xf>
    <xf numFmtId="164" fontId="11" fillId="2" borderId="15" xfId="0" applyNumberFormat="1" applyFont="1" applyFill="1" applyBorder="1" applyAlignment="1">
      <alignment vertical="top" wrapText="1"/>
    </xf>
    <xf numFmtId="166" fontId="11" fillId="2" borderId="12" xfId="0" applyNumberFormat="1" applyFont="1" applyFill="1" applyBorder="1" applyAlignment="1">
      <alignment horizontal="center" vertical="top" wrapText="1"/>
    </xf>
    <xf numFmtId="169" fontId="8" fillId="0" borderId="0" xfId="1" applyNumberFormat="1" applyFont="1"/>
    <xf numFmtId="0" fontId="12" fillId="0" borderId="13" xfId="0" applyNumberFormat="1" applyFont="1" applyFill="1" applyBorder="1" applyAlignment="1">
      <alignment horizontal="center" vertical="top" wrapText="1"/>
    </xf>
    <xf numFmtId="165" fontId="12" fillId="2" borderId="12" xfId="0" applyNumberFormat="1" applyFont="1" applyFill="1" applyBorder="1" applyAlignment="1">
      <alignment horizontal="center" vertical="top" wrapText="1"/>
    </xf>
    <xf numFmtId="165" fontId="10" fillId="0" borderId="12" xfId="0" applyNumberFormat="1" applyFont="1" applyBorder="1" applyAlignment="1">
      <alignment horizontal="center" vertical="top"/>
    </xf>
    <xf numFmtId="165" fontId="2" fillId="0" borderId="0" xfId="0" applyNumberFormat="1" applyFont="1"/>
    <xf numFmtId="0" fontId="2" fillId="0" borderId="0" xfId="0" applyFont="1" applyAlignment="1">
      <alignment vertical="top"/>
    </xf>
    <xf numFmtId="168" fontId="2" fillId="0" borderId="0" xfId="1" applyFont="1" applyAlignment="1">
      <alignment vertical="top"/>
    </xf>
    <xf numFmtId="168" fontId="2" fillId="0" borderId="0" xfId="1" applyFont="1"/>
    <xf numFmtId="0" fontId="3" fillId="2" borderId="13" xfId="0" applyNumberFormat="1" applyFont="1" applyFill="1" applyBorder="1" applyAlignment="1">
      <alignment horizontal="center" vertical="center" wrapText="1"/>
    </xf>
    <xf numFmtId="0" fontId="3" fillId="2" borderId="14" xfId="0" applyNumberFormat="1" applyFont="1" applyFill="1" applyBorder="1" applyAlignment="1">
      <alignment horizontal="center" vertical="center" wrapText="1"/>
    </xf>
    <xf numFmtId="0" fontId="3" fillId="2" borderId="15" xfId="0" applyNumberFormat="1" applyFont="1" applyFill="1" applyBorder="1" applyAlignment="1">
      <alignment horizontal="center" vertical="center" wrapText="1"/>
    </xf>
    <xf numFmtId="0" fontId="2" fillId="0" borderId="0" xfId="0" applyFont="1" applyAlignment="1">
      <alignment horizontal="center"/>
    </xf>
    <xf numFmtId="0" fontId="2" fillId="0" borderId="1" xfId="0" applyFont="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0" xfId="0" applyFont="1" applyBorder="1" applyAlignment="1">
      <alignment horizontal="center" vertical="center"/>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8" xfId="0" applyFont="1" applyBorder="1" applyAlignment="1">
      <alignment horizontal="center" vertical="center" wrapText="1"/>
    </xf>
    <xf numFmtId="0" fontId="4" fillId="0" borderId="12" xfId="0" applyFont="1" applyBorder="1" applyAlignment="1">
      <alignment horizontal="left" vertical="top" wrapText="1"/>
    </xf>
    <xf numFmtId="0" fontId="5" fillId="2" borderId="13" xfId="0" applyNumberFormat="1" applyFont="1" applyFill="1" applyBorder="1" applyAlignment="1">
      <alignment horizontal="center" vertical="center" wrapText="1"/>
    </xf>
    <xf numFmtId="0" fontId="5" fillId="2" borderId="14" xfId="0" applyNumberFormat="1" applyFont="1" applyFill="1" applyBorder="1" applyAlignment="1">
      <alignment horizontal="center" vertical="center" wrapText="1"/>
    </xf>
    <xf numFmtId="0" fontId="5" fillId="2" borderId="15" xfId="0" applyNumberFormat="1" applyFont="1" applyFill="1" applyBorder="1" applyAlignment="1">
      <alignment horizontal="center" vertical="center" wrapText="1"/>
    </xf>
    <xf numFmtId="14" fontId="4" fillId="0" borderId="13" xfId="0" applyNumberFormat="1" applyFont="1" applyFill="1" applyBorder="1" applyAlignment="1">
      <alignment horizontal="left" vertical="top" wrapText="1"/>
    </xf>
    <xf numFmtId="14" fontId="4" fillId="0" borderId="14" xfId="0" applyNumberFormat="1" applyFont="1" applyFill="1" applyBorder="1" applyAlignment="1">
      <alignment horizontal="left" vertical="top" wrapText="1"/>
    </xf>
    <xf numFmtId="0" fontId="4" fillId="0" borderId="13" xfId="0" applyFont="1" applyBorder="1" applyAlignment="1">
      <alignment horizontal="center" vertical="top"/>
    </xf>
    <xf numFmtId="0" fontId="4" fillId="0" borderId="14" xfId="0" applyFont="1" applyBorder="1" applyAlignment="1">
      <alignment horizontal="center" vertical="top"/>
    </xf>
    <xf numFmtId="0" fontId="4" fillId="0" borderId="15" xfId="0" applyFont="1" applyBorder="1" applyAlignment="1">
      <alignment horizontal="center" vertical="top"/>
    </xf>
    <xf numFmtId="14" fontId="4" fillId="0" borderId="15" xfId="0" applyNumberFormat="1" applyFont="1" applyFill="1" applyBorder="1" applyAlignment="1">
      <alignment horizontal="left" vertical="top" wrapText="1"/>
    </xf>
    <xf numFmtId="0" fontId="2" fillId="0" borderId="0" xfId="0" applyFont="1" applyAlignment="1">
      <alignment horizontal="center" wrapText="1"/>
    </xf>
    <xf numFmtId="14" fontId="10" fillId="0" borderId="13" xfId="0" applyNumberFormat="1" applyFont="1" applyFill="1" applyBorder="1" applyAlignment="1">
      <alignment horizontal="left" vertical="top" wrapText="1"/>
    </xf>
    <xf numFmtId="14" fontId="10" fillId="0" borderId="14" xfId="0" applyNumberFormat="1" applyFont="1" applyFill="1" applyBorder="1" applyAlignment="1">
      <alignment horizontal="left" vertical="top" wrapText="1"/>
    </xf>
    <xf numFmtId="14" fontId="10" fillId="0" borderId="15" xfId="0" applyNumberFormat="1" applyFont="1" applyFill="1" applyBorder="1" applyAlignment="1">
      <alignment horizontal="left" vertical="top" wrapText="1"/>
    </xf>
    <xf numFmtId="0" fontId="2" fillId="0" borderId="13" xfId="0" applyFont="1" applyBorder="1" applyAlignment="1">
      <alignment horizontal="center" vertical="top" wrapText="1"/>
    </xf>
    <xf numFmtId="0" fontId="2" fillId="0" borderId="14" xfId="0" applyFont="1" applyBorder="1" applyAlignment="1">
      <alignment horizontal="center" vertical="top" wrapText="1"/>
    </xf>
    <xf numFmtId="0" fontId="2" fillId="0" borderId="15" xfId="0" applyFont="1" applyBorder="1" applyAlignment="1">
      <alignment horizontal="center" vertical="top" wrapText="1"/>
    </xf>
    <xf numFmtId="0" fontId="12" fillId="0" borderId="13" xfId="0" applyNumberFormat="1" applyFont="1" applyFill="1" applyBorder="1" applyAlignment="1">
      <alignment horizontal="center" vertical="top" wrapText="1"/>
    </xf>
    <xf numFmtId="0" fontId="12" fillId="0" borderId="14" xfId="0" applyNumberFormat="1" applyFont="1" applyFill="1" applyBorder="1" applyAlignment="1">
      <alignment horizontal="center" vertical="top" wrapText="1"/>
    </xf>
    <xf numFmtId="0" fontId="12" fillId="0" borderId="15" xfId="0" applyNumberFormat="1" applyFont="1" applyFill="1" applyBorder="1" applyAlignment="1">
      <alignment horizontal="center" vertical="top" wrapText="1"/>
    </xf>
    <xf numFmtId="0" fontId="12" fillId="0" borderId="13" xfId="0" applyNumberFormat="1" applyFont="1" applyFill="1" applyBorder="1" applyAlignment="1">
      <alignment horizontal="left" vertical="top" wrapText="1"/>
    </xf>
    <xf numFmtId="0" fontId="12" fillId="0" borderId="14" xfId="0" applyNumberFormat="1" applyFont="1" applyFill="1" applyBorder="1" applyAlignment="1">
      <alignment horizontal="left" vertical="top" wrapText="1"/>
    </xf>
    <xf numFmtId="0" fontId="12" fillId="0" borderId="15" xfId="0" applyNumberFormat="1" applyFont="1" applyFill="1" applyBorder="1" applyAlignment="1">
      <alignment horizontal="left" vertical="top" wrapText="1"/>
    </xf>
    <xf numFmtId="0" fontId="10" fillId="0" borderId="13" xfId="0" applyFont="1" applyBorder="1" applyAlignment="1">
      <alignment horizontal="center" vertical="top"/>
    </xf>
    <xf numFmtId="0" fontId="10" fillId="0" borderId="14" xfId="0" applyFont="1" applyBorder="1" applyAlignment="1">
      <alignment horizontal="center" vertical="top"/>
    </xf>
    <xf numFmtId="0" fontId="10" fillId="0" borderId="15" xfId="0" applyFont="1" applyBorder="1" applyAlignment="1">
      <alignment horizontal="center" vertical="top"/>
    </xf>
    <xf numFmtId="0" fontId="13" fillId="2" borderId="0" xfId="0" applyFont="1" applyFill="1" applyAlignment="1">
      <alignment horizontal="left"/>
    </xf>
    <xf numFmtId="0" fontId="2" fillId="0" borderId="0" xfId="0" applyFont="1" applyAlignment="1">
      <alignment horizontal="center" vertical="top" wrapText="1"/>
    </xf>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4"/>
  <sheetViews>
    <sheetView tabSelected="1" workbookViewId="0">
      <selection activeCell="C322" sqref="C322"/>
    </sheetView>
  </sheetViews>
  <sheetFormatPr defaultColWidth="8.85546875" defaultRowHeight="15.75" x14ac:dyDescent="0.25"/>
  <cols>
    <col min="1" max="1" width="8" style="1" customWidth="1"/>
    <col min="2" max="2" width="20" style="1" customWidth="1"/>
    <col min="3" max="3" width="30" style="1" customWidth="1"/>
    <col min="4" max="4" width="36.42578125" style="1" customWidth="1"/>
    <col min="5" max="5" width="21.7109375" style="1" customWidth="1"/>
    <col min="6" max="6" width="37.140625" style="1" customWidth="1"/>
    <col min="7" max="7" width="13.140625" style="1" bestFit="1" customWidth="1"/>
    <col min="8" max="16384" width="8.85546875" style="1"/>
  </cols>
  <sheetData>
    <row r="1" spans="1:5" x14ac:dyDescent="0.25">
      <c r="A1" s="155" t="s">
        <v>377</v>
      </c>
      <c r="B1" s="155"/>
      <c r="C1" s="155"/>
      <c r="D1" s="155"/>
      <c r="E1" s="155"/>
    </row>
    <row r="2" spans="1:5" x14ac:dyDescent="0.25">
      <c r="A2" s="155" t="s">
        <v>378</v>
      </c>
      <c r="B2" s="155"/>
      <c r="C2" s="155"/>
      <c r="D2" s="155"/>
      <c r="E2" s="155"/>
    </row>
    <row r="3" spans="1:5" x14ac:dyDescent="0.25">
      <c r="A3" s="155" t="s">
        <v>0</v>
      </c>
      <c r="B3" s="155"/>
      <c r="C3" s="155"/>
      <c r="D3" s="155"/>
      <c r="E3" s="155"/>
    </row>
    <row r="5" spans="1:5" x14ac:dyDescent="0.25">
      <c r="A5" s="156"/>
      <c r="B5" s="159" t="s">
        <v>1</v>
      </c>
      <c r="C5" s="160"/>
      <c r="D5" s="161"/>
      <c r="E5" s="168" t="s">
        <v>2</v>
      </c>
    </row>
    <row r="6" spans="1:5" ht="19.899999999999999" customHeight="1" x14ac:dyDescent="0.25">
      <c r="A6" s="157"/>
      <c r="B6" s="162"/>
      <c r="C6" s="163"/>
      <c r="D6" s="164"/>
      <c r="E6" s="169"/>
    </row>
    <row r="7" spans="1:5" ht="7.15" customHeight="1" x14ac:dyDescent="0.25">
      <c r="A7" s="157"/>
      <c r="B7" s="162"/>
      <c r="C7" s="163"/>
      <c r="D7" s="164"/>
      <c r="E7" s="169"/>
    </row>
    <row r="8" spans="1:5" ht="15.6" hidden="1" customHeight="1" x14ac:dyDescent="0.25">
      <c r="A8" s="157"/>
      <c r="B8" s="162"/>
      <c r="C8" s="163"/>
      <c r="D8" s="164"/>
      <c r="E8" s="169"/>
    </row>
    <row r="9" spans="1:5" ht="103.9" hidden="1" customHeight="1" x14ac:dyDescent="0.25">
      <c r="A9" s="157"/>
      <c r="B9" s="162"/>
      <c r="C9" s="163"/>
      <c r="D9" s="164"/>
      <c r="E9" s="169"/>
    </row>
    <row r="10" spans="1:5" ht="43.15" hidden="1" customHeight="1" x14ac:dyDescent="0.25">
      <c r="A10" s="157"/>
      <c r="B10" s="162"/>
      <c r="C10" s="163"/>
      <c r="D10" s="164"/>
      <c r="E10" s="169"/>
    </row>
    <row r="11" spans="1:5" ht="105.6" hidden="1" customHeight="1" x14ac:dyDescent="0.25">
      <c r="A11" s="157"/>
      <c r="B11" s="162"/>
      <c r="C11" s="163"/>
      <c r="D11" s="164"/>
      <c r="E11" s="169"/>
    </row>
    <row r="12" spans="1:5" ht="15.6" hidden="1" customHeight="1" x14ac:dyDescent="0.25">
      <c r="A12" s="157"/>
      <c r="B12" s="162"/>
      <c r="C12" s="163"/>
      <c r="D12" s="164"/>
      <c r="E12" s="169"/>
    </row>
    <row r="13" spans="1:5" ht="15.6" hidden="1" customHeight="1" x14ac:dyDescent="0.25">
      <c r="A13" s="157"/>
      <c r="B13" s="162"/>
      <c r="C13" s="163"/>
      <c r="D13" s="164"/>
      <c r="E13" s="169"/>
    </row>
    <row r="14" spans="1:5" ht="15.6" hidden="1" customHeight="1" x14ac:dyDescent="0.25">
      <c r="A14" s="157"/>
      <c r="B14" s="162"/>
      <c r="C14" s="163"/>
      <c r="D14" s="164"/>
      <c r="E14" s="169"/>
    </row>
    <row r="15" spans="1:5" ht="15.6" hidden="1" customHeight="1" x14ac:dyDescent="0.25">
      <c r="A15" s="157"/>
      <c r="B15" s="162"/>
      <c r="C15" s="163"/>
      <c r="D15" s="164"/>
      <c r="E15" s="169"/>
    </row>
    <row r="16" spans="1:5" ht="15.6" hidden="1" customHeight="1" x14ac:dyDescent="0.25">
      <c r="A16" s="157"/>
      <c r="B16" s="162"/>
      <c r="C16" s="163"/>
      <c r="D16" s="164"/>
      <c r="E16" s="169"/>
    </row>
    <row r="17" spans="1:5" ht="4.9000000000000004" hidden="1" customHeight="1" x14ac:dyDescent="0.25">
      <c r="A17" s="157"/>
      <c r="B17" s="162"/>
      <c r="C17" s="163"/>
      <c r="D17" s="164"/>
      <c r="E17" s="169"/>
    </row>
    <row r="18" spans="1:5" ht="15.6" hidden="1" customHeight="1" x14ac:dyDescent="0.25">
      <c r="A18" s="157"/>
      <c r="B18" s="162"/>
      <c r="C18" s="163"/>
      <c r="D18" s="164"/>
      <c r="E18" s="169"/>
    </row>
    <row r="19" spans="1:5" ht="15.6" hidden="1" customHeight="1" x14ac:dyDescent="0.25">
      <c r="A19" s="157"/>
      <c r="B19" s="162"/>
      <c r="C19" s="163"/>
      <c r="D19" s="164"/>
      <c r="E19" s="169"/>
    </row>
    <row r="20" spans="1:5" ht="15.6" hidden="1" customHeight="1" x14ac:dyDescent="0.25">
      <c r="A20" s="157"/>
      <c r="B20" s="162"/>
      <c r="C20" s="163"/>
      <c r="D20" s="164"/>
      <c r="E20" s="169"/>
    </row>
    <row r="21" spans="1:5" ht="15.6" hidden="1" customHeight="1" x14ac:dyDescent="0.25">
      <c r="A21" s="157"/>
      <c r="B21" s="162"/>
      <c r="C21" s="163"/>
      <c r="D21" s="164"/>
      <c r="E21" s="169"/>
    </row>
    <row r="22" spans="1:5" ht="15.6" hidden="1" customHeight="1" x14ac:dyDescent="0.25">
      <c r="A22" s="157"/>
      <c r="B22" s="162"/>
      <c r="C22" s="163"/>
      <c r="D22" s="164"/>
      <c r="E22" s="169"/>
    </row>
    <row r="23" spans="1:5" ht="58.15" hidden="1" customHeight="1" x14ac:dyDescent="0.25">
      <c r="A23" s="157"/>
      <c r="B23" s="162"/>
      <c r="C23" s="163"/>
      <c r="D23" s="164"/>
      <c r="E23" s="169"/>
    </row>
    <row r="24" spans="1:5" ht="127.15" hidden="1" customHeight="1" x14ac:dyDescent="0.25">
      <c r="A24" s="157"/>
      <c r="B24" s="162"/>
      <c r="C24" s="163"/>
      <c r="D24" s="164"/>
      <c r="E24" s="169"/>
    </row>
    <row r="25" spans="1:5" ht="15.6" hidden="1" customHeight="1" x14ac:dyDescent="0.25">
      <c r="A25" s="157"/>
      <c r="B25" s="162"/>
      <c r="C25" s="163"/>
      <c r="D25" s="164"/>
      <c r="E25" s="169"/>
    </row>
    <row r="26" spans="1:5" hidden="1" x14ac:dyDescent="0.25">
      <c r="A26" s="158"/>
      <c r="B26" s="165"/>
      <c r="C26" s="166"/>
      <c r="D26" s="167"/>
      <c r="E26" s="170"/>
    </row>
    <row r="27" spans="1:5" ht="109.15" hidden="1" customHeight="1" x14ac:dyDescent="0.25">
      <c r="A27" s="2"/>
      <c r="B27" s="3"/>
      <c r="C27" s="3"/>
      <c r="D27" s="4"/>
      <c r="E27" s="3"/>
    </row>
    <row r="28" spans="1:5" ht="121.9" hidden="1" customHeight="1" x14ac:dyDescent="0.25">
      <c r="A28" s="5"/>
      <c r="B28" s="3"/>
      <c r="C28" s="6"/>
      <c r="D28" s="7"/>
      <c r="E28" s="3"/>
    </row>
    <row r="29" spans="1:5" hidden="1" x14ac:dyDescent="0.25">
      <c r="A29" s="5"/>
      <c r="B29" s="3"/>
      <c r="C29" s="6"/>
      <c r="D29" s="7"/>
      <c r="E29" s="3"/>
    </row>
    <row r="30" spans="1:5" ht="190.15" hidden="1" customHeight="1" x14ac:dyDescent="0.25">
      <c r="A30" s="5"/>
      <c r="B30" s="3"/>
      <c r="C30" s="6"/>
      <c r="D30" s="7"/>
      <c r="E30" s="3"/>
    </row>
    <row r="31" spans="1:5" ht="42.6" hidden="1" customHeight="1" x14ac:dyDescent="0.25">
      <c r="A31" s="5"/>
      <c r="B31" s="3"/>
      <c r="C31" s="6"/>
      <c r="D31" s="7"/>
      <c r="E31" s="3"/>
    </row>
    <row r="32" spans="1:5" hidden="1" x14ac:dyDescent="0.25">
      <c r="A32" s="8"/>
      <c r="B32" s="3"/>
      <c r="C32" s="3"/>
      <c r="D32" s="9"/>
      <c r="E32" s="3"/>
    </row>
    <row r="33" spans="1:5" hidden="1" x14ac:dyDescent="0.25">
      <c r="A33" s="5"/>
      <c r="B33" s="3"/>
      <c r="C33" s="3"/>
      <c r="D33" s="7"/>
      <c r="E33" s="3"/>
    </row>
    <row r="34" spans="1:5" hidden="1" x14ac:dyDescent="0.25">
      <c r="A34" s="10"/>
      <c r="B34" s="3"/>
      <c r="C34" s="11"/>
      <c r="D34" s="12"/>
      <c r="E34" s="11"/>
    </row>
    <row r="35" spans="1:5" hidden="1" x14ac:dyDescent="0.25">
      <c r="A35" s="13"/>
      <c r="B35" s="14"/>
      <c r="C35" s="13"/>
      <c r="D35" s="15"/>
      <c r="E35" s="13"/>
    </row>
    <row r="36" spans="1:5" ht="31.9" hidden="1" customHeight="1" x14ac:dyDescent="0.25">
      <c r="A36" s="16"/>
      <c r="B36" s="17"/>
      <c r="C36" s="17"/>
      <c r="D36" s="18"/>
      <c r="E36" s="17"/>
    </row>
    <row r="37" spans="1:5" hidden="1" x14ac:dyDescent="0.25">
      <c r="A37" s="16"/>
      <c r="B37" s="17"/>
      <c r="C37" s="19"/>
      <c r="D37" s="18"/>
      <c r="E37" s="17"/>
    </row>
    <row r="38" spans="1:5" ht="111.6" hidden="1" customHeight="1" x14ac:dyDescent="0.25">
      <c r="A38" s="16"/>
      <c r="B38" s="17"/>
      <c r="C38" s="19"/>
      <c r="D38" s="18"/>
      <c r="E38" s="17"/>
    </row>
    <row r="39" spans="1:5" hidden="1" x14ac:dyDescent="0.25">
      <c r="A39" s="16"/>
      <c r="B39" s="17"/>
      <c r="C39" s="17"/>
      <c r="D39" s="18"/>
      <c r="E39" s="17"/>
    </row>
    <row r="40" spans="1:5" hidden="1" x14ac:dyDescent="0.25">
      <c r="A40" s="16"/>
      <c r="B40" s="17"/>
      <c r="C40" s="17"/>
      <c r="D40" s="18"/>
      <c r="E40" s="17"/>
    </row>
    <row r="41" spans="1:5" hidden="1" x14ac:dyDescent="0.25">
      <c r="A41" s="16"/>
      <c r="B41" s="17"/>
      <c r="C41" s="19"/>
      <c r="D41" s="18"/>
      <c r="E41" s="17"/>
    </row>
    <row r="42" spans="1:5" hidden="1" x14ac:dyDescent="0.25">
      <c r="A42" s="13"/>
      <c r="B42" s="20"/>
      <c r="C42" s="20"/>
      <c r="D42" s="20"/>
      <c r="E42" s="21"/>
    </row>
    <row r="43" spans="1:5" hidden="1" x14ac:dyDescent="0.25">
      <c r="A43" s="13"/>
      <c r="B43" s="20"/>
      <c r="C43" s="20"/>
      <c r="D43" s="20"/>
      <c r="E43" s="21"/>
    </row>
    <row r="44" spans="1:5" hidden="1" x14ac:dyDescent="0.25">
      <c r="A44" s="13"/>
      <c r="B44" s="20"/>
      <c r="C44" s="20"/>
      <c r="D44" s="20"/>
      <c r="E44" s="21"/>
    </row>
    <row r="45" spans="1:5" hidden="1" x14ac:dyDescent="0.25">
      <c r="A45" s="13"/>
      <c r="B45" s="20"/>
      <c r="C45" s="20"/>
      <c r="D45" s="20"/>
      <c r="E45" s="21"/>
    </row>
    <row r="46" spans="1:5" hidden="1" x14ac:dyDescent="0.25">
      <c r="A46" s="13"/>
      <c r="B46" s="20"/>
      <c r="C46" s="20"/>
      <c r="D46" s="20"/>
      <c r="E46" s="21"/>
    </row>
    <row r="47" spans="1:5" hidden="1" x14ac:dyDescent="0.25">
      <c r="A47" s="13"/>
      <c r="B47" s="20"/>
      <c r="C47" s="20"/>
      <c r="D47" s="20"/>
      <c r="E47" s="21"/>
    </row>
    <row r="48" spans="1:5" hidden="1" x14ac:dyDescent="0.25">
      <c r="A48" s="13"/>
      <c r="B48" s="20"/>
      <c r="C48" s="20"/>
      <c r="D48" s="20"/>
      <c r="E48" s="21"/>
    </row>
    <row r="49" spans="1:5" hidden="1" x14ac:dyDescent="0.25">
      <c r="A49" s="13"/>
      <c r="B49" s="20"/>
      <c r="C49" s="20"/>
      <c r="D49" s="20"/>
      <c r="E49" s="21"/>
    </row>
    <row r="50" spans="1:5" hidden="1" x14ac:dyDescent="0.25">
      <c r="A50" s="13"/>
      <c r="B50" s="20"/>
      <c r="C50" s="20"/>
      <c r="D50" s="20"/>
      <c r="E50" s="21"/>
    </row>
    <row r="51" spans="1:5" hidden="1" x14ac:dyDescent="0.25">
      <c r="A51" s="13"/>
      <c r="B51" s="22"/>
      <c r="C51" s="20"/>
      <c r="D51" s="20"/>
      <c r="E51" s="21"/>
    </row>
    <row r="52" spans="1:5" hidden="1" x14ac:dyDescent="0.25">
      <c r="A52" s="13"/>
      <c r="B52" s="22"/>
      <c r="C52" s="20"/>
      <c r="D52" s="20"/>
      <c r="E52" s="21"/>
    </row>
    <row r="53" spans="1:5" hidden="1" x14ac:dyDescent="0.25">
      <c r="A53" s="13"/>
      <c r="B53" s="22"/>
      <c r="C53" s="20"/>
      <c r="D53" s="20"/>
      <c r="E53" s="21"/>
    </row>
    <row r="54" spans="1:5" hidden="1" x14ac:dyDescent="0.25">
      <c r="A54" s="13"/>
      <c r="B54" s="22"/>
      <c r="C54" s="20"/>
      <c r="D54" s="20"/>
      <c r="E54" s="21"/>
    </row>
    <row r="55" spans="1:5" hidden="1" x14ac:dyDescent="0.25">
      <c r="A55" s="13"/>
      <c r="B55" s="22"/>
      <c r="C55" s="20"/>
      <c r="D55" s="20"/>
      <c r="E55" s="21"/>
    </row>
    <row r="56" spans="1:5" hidden="1" x14ac:dyDescent="0.25">
      <c r="A56" s="23"/>
      <c r="B56" s="22"/>
      <c r="C56" s="20"/>
      <c r="D56" s="20"/>
      <c r="E56" s="21"/>
    </row>
    <row r="57" spans="1:5" ht="54" customHeight="1" x14ac:dyDescent="0.25">
      <c r="A57" s="24">
        <v>1</v>
      </c>
      <c r="B57" s="171" t="s">
        <v>379</v>
      </c>
      <c r="C57" s="171"/>
      <c r="D57" s="171"/>
      <c r="E57" s="25">
        <f>E58+E59+E60+E61+E62+E63+E64+E65+E66</f>
        <v>14402.976000000001</v>
      </c>
    </row>
    <row r="58" spans="1:5" ht="123.75" hidden="1" customHeight="1" x14ac:dyDescent="0.25">
      <c r="A58" s="26">
        <v>42</v>
      </c>
      <c r="B58" s="27" t="s">
        <v>3</v>
      </c>
      <c r="C58" s="28" t="s">
        <v>4</v>
      </c>
      <c r="D58" s="29" t="s">
        <v>5</v>
      </c>
      <c r="E58" s="30">
        <v>14402.976000000001</v>
      </c>
    </row>
    <row r="59" spans="1:5" ht="39.75" hidden="1" customHeight="1" x14ac:dyDescent="0.25">
      <c r="A59" s="31"/>
      <c r="B59" s="32"/>
      <c r="C59" s="33"/>
      <c r="D59" s="34"/>
      <c r="E59" s="35"/>
    </row>
    <row r="60" spans="1:5" ht="33" hidden="1" customHeight="1" x14ac:dyDescent="0.25">
      <c r="A60" s="31"/>
      <c r="B60" s="36"/>
      <c r="C60" s="33"/>
      <c r="D60" s="34"/>
      <c r="E60" s="35"/>
    </row>
    <row r="61" spans="1:5" ht="30.75" hidden="1" customHeight="1" x14ac:dyDescent="0.25">
      <c r="A61" s="37"/>
      <c r="B61" s="38"/>
      <c r="C61" s="38"/>
      <c r="D61" s="39"/>
      <c r="E61" s="40"/>
    </row>
    <row r="62" spans="1:5" ht="30" hidden="1" customHeight="1" x14ac:dyDescent="0.25">
      <c r="A62" s="37"/>
      <c r="B62" s="38"/>
      <c r="C62" s="41"/>
      <c r="D62" s="39"/>
      <c r="E62" s="42"/>
    </row>
    <row r="63" spans="1:5" ht="27" hidden="1" customHeight="1" x14ac:dyDescent="0.25">
      <c r="A63" s="37"/>
      <c r="B63" s="38"/>
      <c r="C63" s="41"/>
      <c r="D63" s="39"/>
      <c r="E63" s="42"/>
    </row>
    <row r="64" spans="1:5" ht="24.75" hidden="1" customHeight="1" x14ac:dyDescent="0.25">
      <c r="A64" s="37"/>
      <c r="B64" s="38"/>
      <c r="C64" s="41"/>
      <c r="D64" s="39"/>
      <c r="E64" s="40"/>
    </row>
    <row r="65" spans="1:5" ht="24.75" hidden="1" customHeight="1" x14ac:dyDescent="0.25">
      <c r="A65" s="37"/>
      <c r="B65" s="38"/>
      <c r="C65" s="41"/>
      <c r="D65" s="39"/>
      <c r="E65" s="42"/>
    </row>
    <row r="66" spans="1:5" ht="18.75" hidden="1" customHeight="1" x14ac:dyDescent="0.25">
      <c r="A66" s="37"/>
      <c r="B66" s="43"/>
      <c r="C66" s="44"/>
      <c r="D66" s="45"/>
      <c r="E66" s="42"/>
    </row>
    <row r="67" spans="1:5" ht="20.25" hidden="1" customHeight="1" x14ac:dyDescent="0.25">
      <c r="A67" s="172"/>
      <c r="B67" s="173"/>
      <c r="C67" s="173"/>
      <c r="D67" s="173"/>
      <c r="E67" s="174"/>
    </row>
    <row r="68" spans="1:5" ht="51" hidden="1" customHeight="1" x14ac:dyDescent="0.25">
      <c r="A68" s="46">
        <v>2</v>
      </c>
      <c r="B68" s="175" t="s">
        <v>6</v>
      </c>
      <c r="C68" s="176"/>
      <c r="D68" s="176"/>
      <c r="E68" s="47">
        <f>E69</f>
        <v>0</v>
      </c>
    </row>
    <row r="69" spans="1:5" ht="40.5" hidden="1" customHeight="1" x14ac:dyDescent="0.25">
      <c r="A69" s="48"/>
      <c r="B69" s="48"/>
      <c r="C69" s="48"/>
      <c r="D69" s="48"/>
      <c r="E69" s="48"/>
    </row>
    <row r="70" spans="1:5" ht="34.5" hidden="1" customHeight="1" x14ac:dyDescent="0.25">
      <c r="A70" s="37"/>
      <c r="B70" s="49"/>
      <c r="C70" s="41"/>
      <c r="D70" s="39"/>
      <c r="E70" s="50"/>
    </row>
    <row r="71" spans="1:5" ht="38.25" hidden="1" customHeight="1" x14ac:dyDescent="0.25">
      <c r="A71" s="51"/>
      <c r="B71" s="52"/>
      <c r="C71" s="41"/>
      <c r="D71" s="53"/>
      <c r="E71" s="50"/>
    </row>
    <row r="72" spans="1:5" ht="29.25" hidden="1" customHeight="1" x14ac:dyDescent="0.25">
      <c r="A72" s="37"/>
      <c r="B72" s="38"/>
      <c r="C72" s="38"/>
      <c r="D72" s="39"/>
      <c r="E72" s="50"/>
    </row>
    <row r="73" spans="1:5" ht="115.9" hidden="1" customHeight="1" x14ac:dyDescent="0.25">
      <c r="A73" s="31"/>
      <c r="B73" s="54"/>
      <c r="C73" s="54"/>
      <c r="D73" s="54"/>
      <c r="E73" s="55"/>
    </row>
    <row r="74" spans="1:5" ht="67.150000000000006" hidden="1" customHeight="1" x14ac:dyDescent="0.25">
      <c r="A74" s="31"/>
      <c r="B74" s="36"/>
      <c r="C74" s="36"/>
      <c r="D74" s="54"/>
      <c r="E74" s="56"/>
    </row>
    <row r="75" spans="1:5" ht="103.15" hidden="1" customHeight="1" x14ac:dyDescent="0.25">
      <c r="A75" s="31"/>
      <c r="B75" s="54"/>
      <c r="C75" s="54"/>
      <c r="D75" s="54"/>
      <c r="E75" s="55"/>
    </row>
    <row r="76" spans="1:5" ht="93" hidden="1" customHeight="1" x14ac:dyDescent="0.25">
      <c r="A76" s="31"/>
      <c r="B76" s="54"/>
      <c r="C76" s="54"/>
      <c r="D76" s="54"/>
      <c r="E76" s="55"/>
    </row>
    <row r="77" spans="1:5" ht="115.15" hidden="1" customHeight="1" x14ac:dyDescent="0.25">
      <c r="A77" s="31"/>
      <c r="B77" s="36"/>
      <c r="C77" s="36"/>
      <c r="D77" s="34"/>
      <c r="E77" s="55"/>
    </row>
    <row r="78" spans="1:5" ht="115.15" hidden="1" customHeight="1" x14ac:dyDescent="0.25">
      <c r="A78" s="31"/>
      <c r="B78" s="36"/>
      <c r="C78" s="36"/>
      <c r="D78" s="34"/>
      <c r="E78" s="55"/>
    </row>
    <row r="79" spans="1:5" ht="115.15" hidden="1" customHeight="1" x14ac:dyDescent="0.25">
      <c r="A79" s="31"/>
      <c r="B79" s="54"/>
      <c r="C79" s="54"/>
      <c r="D79" s="54"/>
      <c r="E79" s="55"/>
    </row>
    <row r="80" spans="1:5" ht="90.6" hidden="1" customHeight="1" x14ac:dyDescent="0.25">
      <c r="A80" s="57"/>
      <c r="B80" s="58"/>
      <c r="C80" s="58"/>
      <c r="D80" s="58"/>
      <c r="E80" s="59"/>
    </row>
    <row r="81" spans="1:5" ht="70.150000000000006" hidden="1" customHeight="1" x14ac:dyDescent="0.25">
      <c r="A81" s="60"/>
      <c r="B81" s="60"/>
      <c r="C81" s="60"/>
      <c r="D81" s="60"/>
      <c r="E81" s="61"/>
    </row>
    <row r="82" spans="1:5" ht="17.25" customHeight="1" x14ac:dyDescent="0.25">
      <c r="A82" s="177"/>
      <c r="B82" s="178"/>
      <c r="C82" s="178"/>
      <c r="D82" s="178"/>
      <c r="E82" s="179"/>
    </row>
    <row r="83" spans="1:5" ht="49.15" customHeight="1" x14ac:dyDescent="0.25">
      <c r="A83" s="62">
        <v>2</v>
      </c>
      <c r="B83" s="175" t="s">
        <v>7</v>
      </c>
      <c r="C83" s="176"/>
      <c r="D83" s="180"/>
      <c r="E83" s="63">
        <f>SUM(E84:E189)</f>
        <v>176964.52299999999</v>
      </c>
    </row>
    <row r="84" spans="1:5" ht="110.25" hidden="1" customHeight="1" x14ac:dyDescent="0.25">
      <c r="A84" s="64">
        <v>1</v>
      </c>
      <c r="B84" s="65" t="s">
        <v>8</v>
      </c>
      <c r="C84" s="66" t="s">
        <v>9</v>
      </c>
      <c r="D84" s="67" t="s">
        <v>10</v>
      </c>
      <c r="E84" s="30">
        <v>7970</v>
      </c>
    </row>
    <row r="85" spans="1:5" ht="48.75" hidden="1" customHeight="1" x14ac:dyDescent="0.25">
      <c r="A85" s="64">
        <v>6</v>
      </c>
      <c r="B85" s="27" t="s">
        <v>11</v>
      </c>
      <c r="C85" s="66" t="s">
        <v>9</v>
      </c>
      <c r="D85" s="29" t="s">
        <v>12</v>
      </c>
      <c r="E85" s="30">
        <v>20</v>
      </c>
    </row>
    <row r="86" spans="1:5" ht="84" hidden="1" customHeight="1" x14ac:dyDescent="0.25">
      <c r="A86" s="68">
        <v>17</v>
      </c>
      <c r="B86" s="69" t="s">
        <v>13</v>
      </c>
      <c r="C86" s="70" t="s">
        <v>9</v>
      </c>
      <c r="D86" s="71" t="s">
        <v>14</v>
      </c>
      <c r="E86" s="72">
        <v>1459.7380000000001</v>
      </c>
    </row>
    <row r="87" spans="1:5" ht="62.25" hidden="1" customHeight="1" x14ac:dyDescent="0.25">
      <c r="A87" s="73">
        <v>20</v>
      </c>
      <c r="B87" s="74" t="s">
        <v>15</v>
      </c>
      <c r="C87" s="28" t="s">
        <v>9</v>
      </c>
      <c r="D87" s="67" t="s">
        <v>16</v>
      </c>
      <c r="E87" s="72">
        <v>10632</v>
      </c>
    </row>
    <row r="88" spans="1:5" ht="84.75" hidden="1" customHeight="1" x14ac:dyDescent="0.25">
      <c r="A88" s="68">
        <v>21</v>
      </c>
      <c r="B88" s="69" t="s">
        <v>17</v>
      </c>
      <c r="C88" s="28" t="s">
        <v>9</v>
      </c>
      <c r="D88" s="71" t="s">
        <v>18</v>
      </c>
      <c r="E88" s="72">
        <v>4600.2</v>
      </c>
    </row>
    <row r="89" spans="1:5" ht="38.25" hidden="1" customHeight="1" x14ac:dyDescent="0.25">
      <c r="A89" s="64">
        <v>25</v>
      </c>
      <c r="B89" s="27" t="s">
        <v>19</v>
      </c>
      <c r="C89" s="70" t="s">
        <v>9</v>
      </c>
      <c r="D89" s="29" t="s">
        <v>20</v>
      </c>
      <c r="E89" s="30">
        <v>290</v>
      </c>
    </row>
    <row r="90" spans="1:5" ht="45.75" hidden="1" customHeight="1" x14ac:dyDescent="0.25">
      <c r="A90" s="64">
        <v>26</v>
      </c>
      <c r="B90" s="27" t="s">
        <v>21</v>
      </c>
      <c r="C90" s="70" t="s">
        <v>9</v>
      </c>
      <c r="D90" s="29" t="s">
        <v>22</v>
      </c>
      <c r="E90" s="30">
        <v>290</v>
      </c>
    </row>
    <row r="91" spans="1:5" ht="45.75" hidden="1" customHeight="1" x14ac:dyDescent="0.25">
      <c r="A91" s="64">
        <v>27</v>
      </c>
      <c r="B91" s="27" t="s">
        <v>23</v>
      </c>
      <c r="C91" s="70" t="s">
        <v>9</v>
      </c>
      <c r="D91" s="29" t="s">
        <v>24</v>
      </c>
      <c r="E91" s="30">
        <v>290</v>
      </c>
    </row>
    <row r="92" spans="1:5" ht="47.25" hidden="1" customHeight="1" x14ac:dyDescent="0.25">
      <c r="A92" s="64">
        <v>29</v>
      </c>
      <c r="B92" s="27" t="s">
        <v>25</v>
      </c>
      <c r="C92" s="75" t="s">
        <v>26</v>
      </c>
      <c r="D92" s="29" t="s">
        <v>27</v>
      </c>
      <c r="E92" s="30">
        <v>230</v>
      </c>
    </row>
    <row r="93" spans="1:5" ht="57.75" hidden="1" customHeight="1" x14ac:dyDescent="0.25">
      <c r="A93" s="26">
        <v>32</v>
      </c>
      <c r="B93" s="74" t="s">
        <v>28</v>
      </c>
      <c r="C93" s="75" t="s">
        <v>9</v>
      </c>
      <c r="D93" s="76" t="s">
        <v>29</v>
      </c>
      <c r="E93" s="77">
        <v>50</v>
      </c>
    </row>
    <row r="94" spans="1:5" ht="48.75" hidden="1" customHeight="1" x14ac:dyDescent="0.25">
      <c r="A94" s="73">
        <v>34</v>
      </c>
      <c r="B94" s="74" t="s">
        <v>30</v>
      </c>
      <c r="C94" s="75" t="s">
        <v>9</v>
      </c>
      <c r="D94" s="76" t="s">
        <v>31</v>
      </c>
      <c r="E94" s="77">
        <v>126</v>
      </c>
    </row>
    <row r="95" spans="1:5" ht="69" hidden="1" customHeight="1" x14ac:dyDescent="0.25">
      <c r="A95" s="68">
        <v>38</v>
      </c>
      <c r="B95" s="69" t="s">
        <v>32</v>
      </c>
      <c r="C95" s="28" t="s">
        <v>9</v>
      </c>
      <c r="D95" s="71" t="s">
        <v>33</v>
      </c>
      <c r="E95" s="72">
        <v>3450</v>
      </c>
    </row>
    <row r="96" spans="1:5" ht="53.25" hidden="1" customHeight="1" x14ac:dyDescent="0.25">
      <c r="A96" s="73">
        <v>43</v>
      </c>
      <c r="B96" s="27" t="s">
        <v>34</v>
      </c>
      <c r="C96" s="78" t="s">
        <v>9</v>
      </c>
      <c r="D96" s="76" t="s">
        <v>35</v>
      </c>
      <c r="E96" s="77">
        <v>459.77</v>
      </c>
    </row>
    <row r="97" spans="1:6" ht="60" hidden="1" customHeight="1" x14ac:dyDescent="0.25">
      <c r="A97" s="26">
        <v>44</v>
      </c>
      <c r="B97" s="27" t="s">
        <v>36</v>
      </c>
      <c r="C97" s="78" t="s">
        <v>9</v>
      </c>
      <c r="D97" s="76" t="s">
        <v>37</v>
      </c>
      <c r="E97" s="77">
        <v>229.88499999999999</v>
      </c>
    </row>
    <row r="98" spans="1:6" ht="50.45" hidden="1" customHeight="1" x14ac:dyDescent="0.25">
      <c r="A98" s="73">
        <v>47</v>
      </c>
      <c r="B98" s="27" t="s">
        <v>38</v>
      </c>
      <c r="C98" s="79" t="s">
        <v>9</v>
      </c>
      <c r="D98" s="76" t="s">
        <v>39</v>
      </c>
      <c r="E98" s="77">
        <v>138</v>
      </c>
    </row>
    <row r="99" spans="1:6" ht="54.75" hidden="1" customHeight="1" x14ac:dyDescent="0.25">
      <c r="A99" s="73">
        <v>49</v>
      </c>
      <c r="B99" s="27" t="s">
        <v>40</v>
      </c>
      <c r="C99" s="79" t="s">
        <v>9</v>
      </c>
      <c r="D99" s="76" t="s">
        <v>41</v>
      </c>
      <c r="E99" s="77">
        <v>50</v>
      </c>
    </row>
    <row r="100" spans="1:6" ht="111.75" hidden="1" customHeight="1" x14ac:dyDescent="0.25">
      <c r="A100" s="80">
        <v>54</v>
      </c>
      <c r="B100" s="69" t="s">
        <v>42</v>
      </c>
      <c r="C100" s="28" t="s">
        <v>9</v>
      </c>
      <c r="D100" s="71" t="s">
        <v>43</v>
      </c>
      <c r="E100" s="72">
        <v>6900.2</v>
      </c>
    </row>
    <row r="101" spans="1:6" ht="54" hidden="1" customHeight="1" x14ac:dyDescent="0.25">
      <c r="A101" s="26">
        <v>58</v>
      </c>
      <c r="B101" s="78" t="s">
        <v>44</v>
      </c>
      <c r="C101" s="79" t="s">
        <v>9</v>
      </c>
      <c r="D101" s="76" t="s">
        <v>45</v>
      </c>
      <c r="E101" s="77">
        <v>10</v>
      </c>
    </row>
    <row r="102" spans="1:6" ht="128.25" hidden="1" customHeight="1" x14ac:dyDescent="0.25">
      <c r="A102" s="26">
        <v>62</v>
      </c>
      <c r="B102" s="79" t="s">
        <v>46</v>
      </c>
      <c r="C102" s="79" t="s">
        <v>9</v>
      </c>
      <c r="D102" s="76" t="s">
        <v>47</v>
      </c>
      <c r="E102" s="77">
        <v>6900.4</v>
      </c>
    </row>
    <row r="103" spans="1:6" ht="63.75" hidden="1" customHeight="1" x14ac:dyDescent="0.25">
      <c r="A103" s="26">
        <v>64</v>
      </c>
      <c r="B103" s="79" t="s">
        <v>48</v>
      </c>
      <c r="C103" s="79" t="s">
        <v>9</v>
      </c>
      <c r="D103" s="76" t="s">
        <v>49</v>
      </c>
      <c r="E103" s="77">
        <v>100</v>
      </c>
    </row>
    <row r="104" spans="1:6" ht="48" hidden="1" customHeight="1" x14ac:dyDescent="0.25">
      <c r="A104" s="80">
        <v>67</v>
      </c>
      <c r="B104" s="78" t="s">
        <v>50</v>
      </c>
      <c r="C104" s="79" t="s">
        <v>9</v>
      </c>
      <c r="D104" s="76" t="s">
        <v>51</v>
      </c>
      <c r="E104" s="77">
        <v>100</v>
      </c>
    </row>
    <row r="105" spans="1:6" ht="42" hidden="1" customHeight="1" x14ac:dyDescent="0.25">
      <c r="A105" s="80">
        <v>68</v>
      </c>
      <c r="B105" s="78" t="s">
        <v>52</v>
      </c>
      <c r="C105" s="79" t="s">
        <v>9</v>
      </c>
      <c r="D105" s="76" t="s">
        <v>53</v>
      </c>
      <c r="E105" s="77">
        <v>100</v>
      </c>
    </row>
    <row r="106" spans="1:6" ht="46.5" hidden="1" customHeight="1" x14ac:dyDescent="0.25">
      <c r="A106" s="80">
        <v>69</v>
      </c>
      <c r="B106" s="78" t="s">
        <v>54</v>
      </c>
      <c r="C106" s="79" t="s">
        <v>9</v>
      </c>
      <c r="D106" s="76" t="s">
        <v>55</v>
      </c>
      <c r="E106" s="77">
        <v>100</v>
      </c>
      <c r="F106" s="81"/>
    </row>
    <row r="107" spans="1:6" ht="86.25" hidden="1" customHeight="1" x14ac:dyDescent="0.25">
      <c r="A107" s="82">
        <v>71</v>
      </c>
      <c r="B107" s="70" t="s">
        <v>56</v>
      </c>
      <c r="C107" s="28" t="s">
        <v>57</v>
      </c>
      <c r="D107" s="83" t="s">
        <v>58</v>
      </c>
      <c r="E107" s="72">
        <v>1150</v>
      </c>
      <c r="F107" s="81"/>
    </row>
    <row r="108" spans="1:6" ht="117.75" hidden="1" customHeight="1" x14ac:dyDescent="0.25">
      <c r="A108" s="82">
        <v>72</v>
      </c>
      <c r="B108" s="70" t="s">
        <v>59</v>
      </c>
      <c r="C108" s="28" t="s">
        <v>57</v>
      </c>
      <c r="D108" s="83" t="s">
        <v>60</v>
      </c>
      <c r="E108" s="72">
        <v>8050.4</v>
      </c>
      <c r="F108" s="84"/>
    </row>
    <row r="109" spans="1:6" ht="53.25" hidden="1" customHeight="1" x14ac:dyDescent="0.25">
      <c r="A109" s="26">
        <v>73</v>
      </c>
      <c r="B109" s="78" t="s">
        <v>61</v>
      </c>
      <c r="C109" s="28" t="s">
        <v>57</v>
      </c>
      <c r="D109" s="85" t="s">
        <v>62</v>
      </c>
      <c r="E109" s="77">
        <v>50</v>
      </c>
    </row>
    <row r="110" spans="1:6" ht="118.5" hidden="1" customHeight="1" x14ac:dyDescent="0.25">
      <c r="A110" s="80">
        <v>75</v>
      </c>
      <c r="B110" s="86" t="s">
        <v>63</v>
      </c>
      <c r="C110" s="28" t="s">
        <v>57</v>
      </c>
      <c r="D110" s="87" t="s">
        <v>64</v>
      </c>
      <c r="E110" s="77">
        <f>575+575+575</f>
        <v>1725</v>
      </c>
    </row>
    <row r="111" spans="1:6" ht="121.5" hidden="1" customHeight="1" x14ac:dyDescent="0.25">
      <c r="A111" s="26">
        <v>78</v>
      </c>
      <c r="B111" s="78" t="s">
        <v>65</v>
      </c>
      <c r="C111" s="28" t="s">
        <v>57</v>
      </c>
      <c r="D111" s="87" t="s">
        <v>66</v>
      </c>
      <c r="E111" s="77">
        <f>575+575+575</f>
        <v>1725</v>
      </c>
    </row>
    <row r="112" spans="1:6" ht="92.25" hidden="1" customHeight="1" x14ac:dyDescent="0.25">
      <c r="A112" s="26">
        <v>80</v>
      </c>
      <c r="B112" s="78" t="s">
        <v>67</v>
      </c>
      <c r="C112" s="28" t="s">
        <v>57</v>
      </c>
      <c r="D112" s="83" t="s">
        <v>68</v>
      </c>
      <c r="E112" s="77">
        <v>4600.2</v>
      </c>
    </row>
    <row r="113" spans="1:6" ht="126" hidden="1" customHeight="1" x14ac:dyDescent="0.25">
      <c r="A113" s="26">
        <v>81</v>
      </c>
      <c r="B113" s="78" t="s">
        <v>69</v>
      </c>
      <c r="C113" s="28" t="s">
        <v>57</v>
      </c>
      <c r="D113" s="87" t="s">
        <v>70</v>
      </c>
      <c r="E113" s="77">
        <v>2300</v>
      </c>
    </row>
    <row r="114" spans="1:6" ht="78.75" hidden="1" customHeight="1" x14ac:dyDescent="0.25">
      <c r="A114" s="80">
        <v>84</v>
      </c>
      <c r="B114" s="78" t="s">
        <v>71</v>
      </c>
      <c r="C114" s="28" t="s">
        <v>57</v>
      </c>
      <c r="D114" s="83" t="s">
        <v>72</v>
      </c>
      <c r="E114" s="77">
        <v>3450</v>
      </c>
    </row>
    <row r="115" spans="1:6" ht="109.5" hidden="1" customHeight="1" x14ac:dyDescent="0.25">
      <c r="A115" s="80">
        <v>86</v>
      </c>
      <c r="B115" s="78" t="s">
        <v>73</v>
      </c>
      <c r="C115" s="28" t="s">
        <v>57</v>
      </c>
      <c r="D115" s="87" t="s">
        <v>74</v>
      </c>
      <c r="E115" s="77">
        <v>575</v>
      </c>
    </row>
    <row r="116" spans="1:6" ht="117" hidden="1" customHeight="1" x14ac:dyDescent="0.25">
      <c r="A116" s="80">
        <v>87</v>
      </c>
      <c r="B116" s="78" t="s">
        <v>75</v>
      </c>
      <c r="C116" s="28" t="s">
        <v>57</v>
      </c>
      <c r="D116" s="87" t="s">
        <v>76</v>
      </c>
      <c r="E116" s="88">
        <v>1725</v>
      </c>
    </row>
    <row r="117" spans="1:6" ht="53.25" hidden="1" customHeight="1" x14ac:dyDescent="0.25">
      <c r="A117" s="26">
        <v>88</v>
      </c>
      <c r="B117" s="78" t="s">
        <v>77</v>
      </c>
      <c r="C117" s="28" t="s">
        <v>57</v>
      </c>
      <c r="D117" s="76" t="s">
        <v>78</v>
      </c>
      <c r="E117" s="77">
        <v>48</v>
      </c>
    </row>
    <row r="118" spans="1:6" ht="75" hidden="1" customHeight="1" x14ac:dyDescent="0.25">
      <c r="A118" s="80">
        <v>92</v>
      </c>
      <c r="B118" s="75" t="s">
        <v>79</v>
      </c>
      <c r="C118" s="28" t="s">
        <v>57</v>
      </c>
      <c r="D118" s="76" t="s">
        <v>80</v>
      </c>
      <c r="E118" s="77">
        <v>1150</v>
      </c>
    </row>
    <row r="119" spans="1:6" ht="81.75" hidden="1" customHeight="1" x14ac:dyDescent="0.25">
      <c r="A119" s="26">
        <v>93</v>
      </c>
      <c r="B119" s="89" t="s">
        <v>81</v>
      </c>
      <c r="C119" s="28" t="s">
        <v>57</v>
      </c>
      <c r="D119" s="90" t="s">
        <v>82</v>
      </c>
      <c r="E119" s="77">
        <v>1150</v>
      </c>
    </row>
    <row r="120" spans="1:6" ht="70.5" hidden="1" customHeight="1" x14ac:dyDescent="0.25">
      <c r="A120" s="26">
        <v>94</v>
      </c>
      <c r="B120" s="89" t="s">
        <v>83</v>
      </c>
      <c r="C120" s="28" t="s">
        <v>57</v>
      </c>
      <c r="D120" s="90" t="s">
        <v>84</v>
      </c>
      <c r="E120" s="77">
        <v>1150</v>
      </c>
    </row>
    <row r="121" spans="1:6" ht="69" hidden="1" customHeight="1" x14ac:dyDescent="0.25">
      <c r="A121" s="26">
        <v>96</v>
      </c>
      <c r="B121" s="86" t="s">
        <v>85</v>
      </c>
      <c r="C121" s="28" t="s">
        <v>57</v>
      </c>
      <c r="D121" s="90" t="s">
        <v>86</v>
      </c>
      <c r="E121" s="77">
        <f>575+575</f>
        <v>1150</v>
      </c>
    </row>
    <row r="122" spans="1:6" ht="85.5" hidden="1" customHeight="1" x14ac:dyDescent="0.25">
      <c r="A122" s="26">
        <v>97</v>
      </c>
      <c r="B122" s="86" t="s">
        <v>87</v>
      </c>
      <c r="C122" s="28" t="s">
        <v>57</v>
      </c>
      <c r="D122" s="90" t="s">
        <v>88</v>
      </c>
      <c r="E122" s="77">
        <f>575+575+575</f>
        <v>1725</v>
      </c>
    </row>
    <row r="123" spans="1:6" ht="48" hidden="1" customHeight="1" x14ac:dyDescent="0.25">
      <c r="A123" s="26">
        <v>98</v>
      </c>
      <c r="B123" s="86" t="s">
        <v>89</v>
      </c>
      <c r="C123" s="28" t="s">
        <v>57</v>
      </c>
      <c r="D123" s="76" t="s">
        <v>90</v>
      </c>
      <c r="E123" s="77">
        <v>127.59</v>
      </c>
    </row>
    <row r="124" spans="1:6" ht="81" hidden="1" customHeight="1" x14ac:dyDescent="0.25">
      <c r="A124" s="91">
        <v>101</v>
      </c>
      <c r="B124" s="65" t="s">
        <v>91</v>
      </c>
      <c r="C124" s="28" t="s">
        <v>57</v>
      </c>
      <c r="D124" s="92" t="s">
        <v>92</v>
      </c>
      <c r="E124" s="77">
        <v>1150</v>
      </c>
    </row>
    <row r="125" spans="1:6" ht="79.5" hidden="1" customHeight="1" x14ac:dyDescent="0.25">
      <c r="A125" s="80">
        <v>102</v>
      </c>
      <c r="B125" s="65" t="s">
        <v>93</v>
      </c>
      <c r="C125" s="28" t="s">
        <v>57</v>
      </c>
      <c r="D125" s="92" t="s">
        <v>94</v>
      </c>
      <c r="E125" s="77">
        <v>1725</v>
      </c>
    </row>
    <row r="126" spans="1:6" ht="71.25" hidden="1" customHeight="1" x14ac:dyDescent="0.25">
      <c r="A126" s="80">
        <v>104</v>
      </c>
      <c r="B126" s="89" t="s">
        <v>95</v>
      </c>
      <c r="C126" s="28" t="s">
        <v>57</v>
      </c>
      <c r="D126" s="76" t="s">
        <v>96</v>
      </c>
      <c r="E126" s="77">
        <v>300</v>
      </c>
    </row>
    <row r="127" spans="1:6" ht="60.75" hidden="1" customHeight="1" x14ac:dyDescent="0.25">
      <c r="A127" s="80">
        <v>108</v>
      </c>
      <c r="B127" s="89" t="s">
        <v>97</v>
      </c>
      <c r="C127" s="78" t="s">
        <v>9</v>
      </c>
      <c r="D127" s="90" t="s">
        <v>98</v>
      </c>
      <c r="E127" s="77">
        <v>575</v>
      </c>
    </row>
    <row r="128" spans="1:6" ht="53.25" hidden="1" customHeight="1" x14ac:dyDescent="0.25">
      <c r="A128" s="80">
        <v>109</v>
      </c>
      <c r="B128" s="89" t="s">
        <v>99</v>
      </c>
      <c r="C128" s="78" t="s">
        <v>9</v>
      </c>
      <c r="D128" s="90" t="s">
        <v>100</v>
      </c>
      <c r="E128" s="77">
        <v>575</v>
      </c>
      <c r="F128" s="93"/>
    </row>
    <row r="129" spans="1:6" ht="69.75" hidden="1" customHeight="1" x14ac:dyDescent="0.25">
      <c r="A129" s="80">
        <v>110</v>
      </c>
      <c r="B129" s="89" t="s">
        <v>101</v>
      </c>
      <c r="C129" s="78" t="s">
        <v>9</v>
      </c>
      <c r="D129" s="90" t="s">
        <v>102</v>
      </c>
      <c r="E129" s="77">
        <v>1150</v>
      </c>
    </row>
    <row r="130" spans="1:6" ht="89.25" hidden="1" customHeight="1" x14ac:dyDescent="0.25">
      <c r="A130" s="91">
        <v>111</v>
      </c>
      <c r="B130" s="65" t="s">
        <v>103</v>
      </c>
      <c r="C130" s="28" t="s">
        <v>57</v>
      </c>
      <c r="D130" s="92" t="s">
        <v>104</v>
      </c>
      <c r="E130" s="77">
        <v>1150.2</v>
      </c>
    </row>
    <row r="131" spans="1:6" ht="84.75" hidden="1" customHeight="1" x14ac:dyDescent="0.25">
      <c r="A131" s="91">
        <v>112</v>
      </c>
      <c r="B131" s="65" t="s">
        <v>105</v>
      </c>
      <c r="C131" s="28" t="s">
        <v>57</v>
      </c>
      <c r="D131" s="92" t="s">
        <v>106</v>
      </c>
      <c r="E131" s="77">
        <v>1150</v>
      </c>
    </row>
    <row r="132" spans="1:6" ht="82.5" hidden="1" customHeight="1" x14ac:dyDescent="0.25">
      <c r="A132" s="80">
        <v>113</v>
      </c>
      <c r="B132" s="65" t="s">
        <v>107</v>
      </c>
      <c r="C132" s="28" t="s">
        <v>57</v>
      </c>
      <c r="D132" s="92" t="s">
        <v>108</v>
      </c>
      <c r="E132" s="77">
        <v>1150</v>
      </c>
    </row>
    <row r="133" spans="1:6" ht="111" hidden="1" customHeight="1" x14ac:dyDescent="0.25">
      <c r="A133" s="26">
        <v>114</v>
      </c>
      <c r="B133" s="89" t="s">
        <v>109</v>
      </c>
      <c r="C133" s="78" t="s">
        <v>110</v>
      </c>
      <c r="D133" s="76" t="s">
        <v>111</v>
      </c>
      <c r="E133" s="77">
        <v>690</v>
      </c>
    </row>
    <row r="134" spans="1:6" ht="52.5" hidden="1" customHeight="1" x14ac:dyDescent="0.25">
      <c r="A134" s="26">
        <v>121</v>
      </c>
      <c r="B134" s="78" t="s">
        <v>112</v>
      </c>
      <c r="C134" s="28" t="s">
        <v>57</v>
      </c>
      <c r="D134" s="76" t="s">
        <v>113</v>
      </c>
      <c r="E134" s="77">
        <v>114.95</v>
      </c>
    </row>
    <row r="135" spans="1:6" ht="94.5" hidden="1" customHeight="1" x14ac:dyDescent="0.25">
      <c r="A135" s="80">
        <v>125</v>
      </c>
      <c r="B135" s="75" t="s">
        <v>114</v>
      </c>
      <c r="C135" s="28" t="s">
        <v>57</v>
      </c>
      <c r="D135" s="92" t="s">
        <v>115</v>
      </c>
      <c r="E135" s="77">
        <f>1000+1000+1000.05</f>
        <v>3000.05</v>
      </c>
    </row>
    <row r="136" spans="1:6" ht="92.25" hidden="1" customHeight="1" x14ac:dyDescent="0.25">
      <c r="A136" s="80">
        <v>126</v>
      </c>
      <c r="B136" s="75" t="s">
        <v>116</v>
      </c>
      <c r="C136" s="28" t="s">
        <v>57</v>
      </c>
      <c r="D136" s="94" t="s">
        <v>117</v>
      </c>
      <c r="E136" s="77">
        <v>1000</v>
      </c>
    </row>
    <row r="137" spans="1:6" ht="88.5" hidden="1" customHeight="1" x14ac:dyDescent="0.25">
      <c r="A137" s="80">
        <v>127</v>
      </c>
      <c r="B137" s="75" t="s">
        <v>118</v>
      </c>
      <c r="C137" s="28" t="s">
        <v>57</v>
      </c>
      <c r="D137" s="90" t="s">
        <v>119</v>
      </c>
      <c r="E137" s="77">
        <v>2500</v>
      </c>
    </row>
    <row r="138" spans="1:6" ht="60" hidden="1" customHeight="1" x14ac:dyDescent="0.25">
      <c r="A138" s="80">
        <v>128</v>
      </c>
      <c r="B138" s="75" t="s">
        <v>120</v>
      </c>
      <c r="C138" s="28" t="s">
        <v>57</v>
      </c>
      <c r="D138" s="90" t="s">
        <v>121</v>
      </c>
      <c r="E138" s="77">
        <v>500</v>
      </c>
    </row>
    <row r="139" spans="1:6" ht="56.45" hidden="1" customHeight="1" x14ac:dyDescent="0.25">
      <c r="A139" s="80">
        <v>129</v>
      </c>
      <c r="B139" s="75" t="s">
        <v>122</v>
      </c>
      <c r="C139" s="28" t="s">
        <v>57</v>
      </c>
      <c r="D139" s="90" t="s">
        <v>123</v>
      </c>
      <c r="E139" s="77">
        <v>500</v>
      </c>
    </row>
    <row r="140" spans="1:6" ht="74.25" hidden="1" customHeight="1" x14ac:dyDescent="0.25">
      <c r="A140" s="80">
        <v>130</v>
      </c>
      <c r="B140" s="75" t="s">
        <v>124</v>
      </c>
      <c r="C140" s="28" t="s">
        <v>57</v>
      </c>
      <c r="D140" s="90" t="s">
        <v>125</v>
      </c>
      <c r="E140" s="77">
        <v>1000</v>
      </c>
    </row>
    <row r="141" spans="1:6" ht="58.5" hidden="1" customHeight="1" x14ac:dyDescent="0.25">
      <c r="A141" s="80">
        <v>131</v>
      </c>
      <c r="B141" s="75" t="s">
        <v>126</v>
      </c>
      <c r="C141" s="28" t="s">
        <v>57</v>
      </c>
      <c r="D141" s="90" t="s">
        <v>127</v>
      </c>
      <c r="E141" s="77">
        <v>500</v>
      </c>
    </row>
    <row r="142" spans="1:6" ht="67.5" hidden="1" customHeight="1" x14ac:dyDescent="0.25">
      <c r="A142" s="80">
        <v>132</v>
      </c>
      <c r="B142" s="75" t="s">
        <v>128</v>
      </c>
      <c r="C142" s="28" t="s">
        <v>57</v>
      </c>
      <c r="D142" s="90" t="s">
        <v>129</v>
      </c>
      <c r="E142" s="77">
        <v>1000</v>
      </c>
    </row>
    <row r="143" spans="1:6" ht="84" hidden="1" customHeight="1" x14ac:dyDescent="0.25">
      <c r="A143" s="80">
        <v>133</v>
      </c>
      <c r="B143" s="75" t="s">
        <v>130</v>
      </c>
      <c r="C143" s="28" t="s">
        <v>57</v>
      </c>
      <c r="D143" s="94" t="s">
        <v>131</v>
      </c>
      <c r="E143" s="77">
        <v>1000</v>
      </c>
    </row>
    <row r="144" spans="1:6" ht="92.25" hidden="1" customHeight="1" x14ac:dyDescent="0.25">
      <c r="A144" s="80">
        <v>134</v>
      </c>
      <c r="B144" s="75" t="s">
        <v>132</v>
      </c>
      <c r="C144" s="28" t="s">
        <v>57</v>
      </c>
      <c r="D144" s="90" t="s">
        <v>133</v>
      </c>
      <c r="E144" s="77">
        <v>1500</v>
      </c>
      <c r="F144" s="95"/>
    </row>
    <row r="145" spans="1:14" ht="58.5" hidden="1" customHeight="1" x14ac:dyDescent="0.25">
      <c r="A145" s="80">
        <v>135</v>
      </c>
      <c r="B145" s="75" t="s">
        <v>134</v>
      </c>
      <c r="C145" s="28" t="s">
        <v>57</v>
      </c>
      <c r="D145" s="90" t="s">
        <v>135</v>
      </c>
      <c r="E145" s="77">
        <v>500</v>
      </c>
      <c r="I145" s="96"/>
      <c r="J145" s="97"/>
      <c r="K145" s="98"/>
      <c r="L145" s="99"/>
      <c r="M145" s="98"/>
      <c r="N145" s="100"/>
    </row>
    <row r="146" spans="1:14" ht="96" hidden="1" customHeight="1" x14ac:dyDescent="0.25">
      <c r="A146" s="80">
        <v>136</v>
      </c>
      <c r="B146" s="75" t="s">
        <v>136</v>
      </c>
      <c r="C146" s="28" t="s">
        <v>57</v>
      </c>
      <c r="D146" s="90" t="s">
        <v>137</v>
      </c>
      <c r="E146" s="77">
        <v>3000</v>
      </c>
      <c r="I146" s="96"/>
      <c r="J146" s="97"/>
      <c r="K146" s="98"/>
      <c r="L146" s="99"/>
      <c r="M146" s="98"/>
      <c r="N146" s="100"/>
    </row>
    <row r="147" spans="1:14" ht="55.5" hidden="1" customHeight="1" x14ac:dyDescent="0.25">
      <c r="A147" s="80">
        <v>137</v>
      </c>
      <c r="B147" s="75" t="s">
        <v>138</v>
      </c>
      <c r="C147" s="28" t="s">
        <v>57</v>
      </c>
      <c r="D147" s="29" t="s">
        <v>139</v>
      </c>
      <c r="E147" s="77">
        <v>162.30000000000001</v>
      </c>
      <c r="I147" s="96"/>
      <c r="J147" s="97"/>
      <c r="K147" s="98"/>
      <c r="L147" s="99"/>
      <c r="M147" s="98"/>
      <c r="N147" s="100"/>
    </row>
    <row r="148" spans="1:14" ht="46.5" hidden="1" customHeight="1" x14ac:dyDescent="0.25">
      <c r="A148" s="26">
        <v>138</v>
      </c>
      <c r="B148" s="66" t="s">
        <v>140</v>
      </c>
      <c r="C148" s="28" t="s">
        <v>57</v>
      </c>
      <c r="D148" s="92" t="s">
        <v>141</v>
      </c>
      <c r="E148" s="101">
        <v>500</v>
      </c>
      <c r="I148" s="96"/>
      <c r="J148" s="97"/>
      <c r="K148" s="98"/>
      <c r="L148" s="99"/>
      <c r="M148" s="98"/>
      <c r="N148" s="100"/>
    </row>
    <row r="149" spans="1:14" ht="94.5" hidden="1" customHeight="1" x14ac:dyDescent="0.25">
      <c r="A149" s="26">
        <v>140</v>
      </c>
      <c r="B149" s="66" t="s">
        <v>142</v>
      </c>
      <c r="C149" s="28" t="s">
        <v>57</v>
      </c>
      <c r="D149" s="92" t="s">
        <v>143</v>
      </c>
      <c r="E149" s="101">
        <v>1000</v>
      </c>
      <c r="I149" s="96"/>
      <c r="J149" s="97"/>
      <c r="K149" s="98"/>
      <c r="L149" s="99"/>
      <c r="M149" s="98"/>
      <c r="N149" s="100"/>
    </row>
    <row r="150" spans="1:14" ht="87" hidden="1" customHeight="1" x14ac:dyDescent="0.25">
      <c r="A150" s="26">
        <v>141</v>
      </c>
      <c r="B150" s="66" t="s">
        <v>144</v>
      </c>
      <c r="C150" s="28" t="s">
        <v>57</v>
      </c>
      <c r="D150" s="92" t="s">
        <v>145</v>
      </c>
      <c r="E150" s="101">
        <v>1000</v>
      </c>
      <c r="I150" s="96"/>
      <c r="J150" s="97"/>
      <c r="K150" s="98"/>
      <c r="L150" s="99"/>
      <c r="M150" s="98"/>
      <c r="N150" s="100"/>
    </row>
    <row r="151" spans="1:14" ht="83.25" hidden="1" customHeight="1" x14ac:dyDescent="0.25">
      <c r="A151" s="26">
        <v>142</v>
      </c>
      <c r="B151" s="66" t="s">
        <v>146</v>
      </c>
      <c r="C151" s="28" t="s">
        <v>57</v>
      </c>
      <c r="D151" s="90" t="s">
        <v>147</v>
      </c>
      <c r="E151" s="101">
        <v>1000</v>
      </c>
      <c r="I151" s="96"/>
      <c r="J151" s="97"/>
      <c r="K151" s="98"/>
      <c r="L151" s="99"/>
      <c r="M151" s="98"/>
      <c r="N151" s="100"/>
    </row>
    <row r="152" spans="1:14" ht="136.5" hidden="1" customHeight="1" x14ac:dyDescent="0.25">
      <c r="A152" s="26">
        <v>143</v>
      </c>
      <c r="B152" s="66" t="s">
        <v>148</v>
      </c>
      <c r="C152" s="28" t="s">
        <v>57</v>
      </c>
      <c r="D152" s="90" t="s">
        <v>149</v>
      </c>
      <c r="E152" s="101">
        <v>5500</v>
      </c>
      <c r="I152" s="96"/>
      <c r="J152" s="97"/>
      <c r="K152" s="98"/>
      <c r="L152" s="99"/>
      <c r="M152" s="98"/>
      <c r="N152" s="100"/>
    </row>
    <row r="153" spans="1:14" ht="98.25" hidden="1" customHeight="1" x14ac:dyDescent="0.25">
      <c r="A153" s="26">
        <v>144</v>
      </c>
      <c r="B153" s="66" t="s">
        <v>150</v>
      </c>
      <c r="C153" s="28" t="s">
        <v>57</v>
      </c>
      <c r="D153" s="92" t="s">
        <v>151</v>
      </c>
      <c r="E153" s="101">
        <v>3000</v>
      </c>
    </row>
    <row r="154" spans="1:14" ht="81" hidden="1" customHeight="1" x14ac:dyDescent="0.25">
      <c r="A154" s="80">
        <v>145</v>
      </c>
      <c r="B154" s="75" t="s">
        <v>152</v>
      </c>
      <c r="C154" s="28" t="s">
        <v>57</v>
      </c>
      <c r="D154" s="90" t="s">
        <v>153</v>
      </c>
      <c r="E154" s="102">
        <v>1500</v>
      </c>
    </row>
    <row r="155" spans="1:14" ht="108.75" hidden="1" customHeight="1" x14ac:dyDescent="0.25">
      <c r="A155" s="80">
        <v>146</v>
      </c>
      <c r="B155" s="75" t="s">
        <v>154</v>
      </c>
      <c r="C155" s="28" t="s">
        <v>57</v>
      </c>
      <c r="D155" s="90" t="s">
        <v>155</v>
      </c>
      <c r="E155" s="102">
        <v>4000</v>
      </c>
    </row>
    <row r="156" spans="1:14" ht="75.75" hidden="1" customHeight="1" x14ac:dyDescent="0.25">
      <c r="A156" s="80">
        <v>149</v>
      </c>
      <c r="B156" s="75" t="s">
        <v>156</v>
      </c>
      <c r="C156" s="28" t="s">
        <v>9</v>
      </c>
      <c r="D156" s="90" t="s">
        <v>157</v>
      </c>
      <c r="E156" s="102">
        <v>1000</v>
      </c>
    </row>
    <row r="157" spans="1:14" ht="69" hidden="1" customHeight="1" x14ac:dyDescent="0.25">
      <c r="A157" s="80">
        <v>150</v>
      </c>
      <c r="B157" s="75" t="s">
        <v>158</v>
      </c>
      <c r="C157" s="28" t="s">
        <v>9</v>
      </c>
      <c r="D157" s="90" t="s">
        <v>159</v>
      </c>
      <c r="E157" s="102">
        <v>500</v>
      </c>
    </row>
    <row r="158" spans="1:14" ht="92.45" hidden="1" customHeight="1" x14ac:dyDescent="0.25">
      <c r="A158" s="80">
        <v>151</v>
      </c>
      <c r="B158" s="75" t="s">
        <v>160</v>
      </c>
      <c r="C158" s="28" t="s">
        <v>9</v>
      </c>
      <c r="D158" s="90" t="s">
        <v>161</v>
      </c>
      <c r="E158" s="77">
        <v>1500</v>
      </c>
    </row>
    <row r="159" spans="1:14" ht="83.25" hidden="1" customHeight="1" x14ac:dyDescent="0.25">
      <c r="A159" s="80">
        <v>152</v>
      </c>
      <c r="B159" s="75" t="s">
        <v>162</v>
      </c>
      <c r="C159" s="28" t="s">
        <v>9</v>
      </c>
      <c r="D159" s="92" t="s">
        <v>163</v>
      </c>
      <c r="E159" s="77">
        <v>2000</v>
      </c>
    </row>
    <row r="160" spans="1:14" ht="96" hidden="1" customHeight="1" x14ac:dyDescent="0.25">
      <c r="A160" s="80">
        <v>153</v>
      </c>
      <c r="B160" s="75" t="s">
        <v>164</v>
      </c>
      <c r="C160" s="28" t="s">
        <v>9</v>
      </c>
      <c r="D160" s="90" t="s">
        <v>165</v>
      </c>
      <c r="E160" s="77">
        <v>3500</v>
      </c>
    </row>
    <row r="161" spans="1:5" ht="49.15" hidden="1" customHeight="1" x14ac:dyDescent="0.25">
      <c r="A161" s="80">
        <v>154</v>
      </c>
      <c r="B161" s="75" t="s">
        <v>166</v>
      </c>
      <c r="C161" s="66" t="s">
        <v>9</v>
      </c>
      <c r="D161" s="67" t="s">
        <v>10</v>
      </c>
      <c r="E161" s="77">
        <v>305</v>
      </c>
    </row>
    <row r="162" spans="1:5" ht="49.15" hidden="1" customHeight="1" x14ac:dyDescent="0.25">
      <c r="A162" s="80">
        <v>157</v>
      </c>
      <c r="B162" s="66" t="s">
        <v>167</v>
      </c>
      <c r="C162" s="28" t="s">
        <v>9</v>
      </c>
      <c r="D162" s="29" t="s">
        <v>168</v>
      </c>
      <c r="E162" s="77">
        <v>459.77</v>
      </c>
    </row>
    <row r="163" spans="1:5" ht="49.15" hidden="1" customHeight="1" x14ac:dyDescent="0.25">
      <c r="A163" s="80">
        <v>158</v>
      </c>
      <c r="B163" s="75" t="s">
        <v>169</v>
      </c>
      <c r="C163" s="28" t="s">
        <v>9</v>
      </c>
      <c r="D163" s="29" t="s">
        <v>170</v>
      </c>
      <c r="E163" s="102">
        <v>459.77</v>
      </c>
    </row>
    <row r="164" spans="1:5" ht="62.25" hidden="1" customHeight="1" x14ac:dyDescent="0.25">
      <c r="A164" s="80">
        <v>159</v>
      </c>
      <c r="B164" s="75" t="s">
        <v>171</v>
      </c>
      <c r="C164" s="28" t="s">
        <v>9</v>
      </c>
      <c r="D164" s="29" t="s">
        <v>172</v>
      </c>
      <c r="E164" s="102">
        <v>500</v>
      </c>
    </row>
    <row r="165" spans="1:5" ht="84" hidden="1" customHeight="1" x14ac:dyDescent="0.25">
      <c r="A165" s="80">
        <v>160</v>
      </c>
      <c r="B165" s="75" t="s">
        <v>173</v>
      </c>
      <c r="C165" s="28" t="s">
        <v>9</v>
      </c>
      <c r="D165" s="92" t="s">
        <v>174</v>
      </c>
      <c r="E165" s="102">
        <v>1000</v>
      </c>
    </row>
    <row r="166" spans="1:5" ht="92.25" hidden="1" customHeight="1" x14ac:dyDescent="0.25">
      <c r="A166" s="80">
        <v>161</v>
      </c>
      <c r="B166" s="75" t="s">
        <v>175</v>
      </c>
      <c r="C166" s="28" t="s">
        <v>9</v>
      </c>
      <c r="D166" s="92" t="s">
        <v>176</v>
      </c>
      <c r="E166" s="102">
        <v>1000</v>
      </c>
    </row>
    <row r="167" spans="1:5" ht="83.25" hidden="1" customHeight="1" x14ac:dyDescent="0.25">
      <c r="A167" s="80">
        <v>162</v>
      </c>
      <c r="B167" s="75" t="s">
        <v>177</v>
      </c>
      <c r="C167" s="28" t="s">
        <v>9</v>
      </c>
      <c r="D167" s="29" t="s">
        <v>178</v>
      </c>
      <c r="E167" s="102">
        <v>1500</v>
      </c>
    </row>
    <row r="168" spans="1:5" ht="83.25" hidden="1" customHeight="1" x14ac:dyDescent="0.25">
      <c r="A168" s="80">
        <v>164</v>
      </c>
      <c r="B168" s="75" t="s">
        <v>179</v>
      </c>
      <c r="C168" s="28" t="s">
        <v>9</v>
      </c>
      <c r="D168" s="94" t="s">
        <v>180</v>
      </c>
      <c r="E168" s="102">
        <v>2500</v>
      </c>
    </row>
    <row r="169" spans="1:5" ht="56.25" hidden="1" customHeight="1" x14ac:dyDescent="0.25">
      <c r="A169" s="80">
        <v>165</v>
      </c>
      <c r="B169" s="75" t="s">
        <v>181</v>
      </c>
      <c r="C169" s="28" t="s">
        <v>9</v>
      </c>
      <c r="D169" s="29" t="s">
        <v>182</v>
      </c>
      <c r="E169" s="102">
        <v>500</v>
      </c>
    </row>
    <row r="170" spans="1:5" ht="67.5" hidden="1" customHeight="1" x14ac:dyDescent="0.25">
      <c r="A170" s="80">
        <v>166</v>
      </c>
      <c r="B170" s="75" t="s">
        <v>183</v>
      </c>
      <c r="C170" s="28" t="s">
        <v>9</v>
      </c>
      <c r="D170" s="29" t="s">
        <v>184</v>
      </c>
      <c r="E170" s="102">
        <v>1000</v>
      </c>
    </row>
    <row r="171" spans="1:5" ht="83.25" hidden="1" customHeight="1" x14ac:dyDescent="0.25">
      <c r="A171" s="80">
        <v>167</v>
      </c>
      <c r="B171" s="75" t="s">
        <v>185</v>
      </c>
      <c r="C171" s="28" t="s">
        <v>9</v>
      </c>
      <c r="D171" s="92" t="s">
        <v>186</v>
      </c>
      <c r="E171" s="102">
        <v>1000</v>
      </c>
    </row>
    <row r="172" spans="1:5" ht="86.25" hidden="1" customHeight="1" x14ac:dyDescent="0.25">
      <c r="A172" s="80">
        <v>170</v>
      </c>
      <c r="B172" s="75" t="s">
        <v>187</v>
      </c>
      <c r="C172" s="28" t="s">
        <v>9</v>
      </c>
      <c r="D172" s="92" t="s">
        <v>188</v>
      </c>
      <c r="E172" s="102">
        <v>2000.05</v>
      </c>
    </row>
    <row r="173" spans="1:5" ht="96.75" hidden="1" customHeight="1" x14ac:dyDescent="0.25">
      <c r="A173" s="80">
        <v>171</v>
      </c>
      <c r="B173" s="75" t="s">
        <v>189</v>
      </c>
      <c r="C173" s="28" t="s">
        <v>9</v>
      </c>
      <c r="D173" s="92" t="s">
        <v>190</v>
      </c>
      <c r="E173" s="102">
        <v>4000</v>
      </c>
    </row>
    <row r="174" spans="1:5" ht="93" hidden="1" customHeight="1" x14ac:dyDescent="0.25">
      <c r="A174" s="80">
        <v>172</v>
      </c>
      <c r="B174" s="75" t="s">
        <v>191</v>
      </c>
      <c r="C174" s="28" t="s">
        <v>9</v>
      </c>
      <c r="D174" s="29" t="s">
        <v>192</v>
      </c>
      <c r="E174" s="102">
        <v>2500</v>
      </c>
    </row>
    <row r="175" spans="1:5" ht="58.5" hidden="1" customHeight="1" x14ac:dyDescent="0.25">
      <c r="A175" s="103">
        <v>173</v>
      </c>
      <c r="B175" s="75" t="s">
        <v>193</v>
      </c>
      <c r="C175" s="28" t="s">
        <v>9</v>
      </c>
      <c r="D175" s="29" t="s">
        <v>194</v>
      </c>
      <c r="E175" s="102">
        <v>500</v>
      </c>
    </row>
    <row r="176" spans="1:5" ht="138.75" hidden="1" customHeight="1" x14ac:dyDescent="0.25">
      <c r="A176" s="80">
        <v>174</v>
      </c>
      <c r="B176" s="75" t="s">
        <v>195</v>
      </c>
      <c r="C176" s="28" t="s">
        <v>9</v>
      </c>
      <c r="D176" s="29" t="s">
        <v>196</v>
      </c>
      <c r="E176" s="102">
        <v>6000</v>
      </c>
    </row>
    <row r="177" spans="1:5" ht="82.5" hidden="1" customHeight="1" x14ac:dyDescent="0.25">
      <c r="A177" s="80">
        <v>175</v>
      </c>
      <c r="B177" s="75" t="s">
        <v>197</v>
      </c>
      <c r="C177" s="28" t="s">
        <v>9</v>
      </c>
      <c r="D177" s="29" t="s">
        <v>198</v>
      </c>
      <c r="E177" s="102">
        <v>1500</v>
      </c>
    </row>
    <row r="178" spans="1:5" ht="94.5" hidden="1" customHeight="1" x14ac:dyDescent="0.25">
      <c r="A178" s="80">
        <v>176</v>
      </c>
      <c r="B178" s="75" t="s">
        <v>199</v>
      </c>
      <c r="C178" s="28" t="s">
        <v>9</v>
      </c>
      <c r="D178" s="29" t="s">
        <v>200</v>
      </c>
      <c r="E178" s="102">
        <v>3000</v>
      </c>
    </row>
    <row r="179" spans="1:5" ht="112.5" hidden="1" customHeight="1" x14ac:dyDescent="0.25">
      <c r="A179" s="80">
        <v>177</v>
      </c>
      <c r="B179" s="75" t="s">
        <v>201</v>
      </c>
      <c r="C179" s="28" t="s">
        <v>9</v>
      </c>
      <c r="D179" s="92" t="s">
        <v>202</v>
      </c>
      <c r="E179" s="102">
        <v>6000.05</v>
      </c>
    </row>
    <row r="180" spans="1:5" ht="137.25" hidden="1" customHeight="1" x14ac:dyDescent="0.25">
      <c r="A180" s="80">
        <v>178</v>
      </c>
      <c r="B180" s="75" t="s">
        <v>203</v>
      </c>
      <c r="C180" s="28" t="s">
        <v>9</v>
      </c>
      <c r="D180" s="29" t="s">
        <v>204</v>
      </c>
      <c r="E180" s="102">
        <v>6500</v>
      </c>
    </row>
    <row r="181" spans="1:5" ht="105" hidden="1" customHeight="1" x14ac:dyDescent="0.25">
      <c r="A181" s="80">
        <v>179</v>
      </c>
      <c r="B181" s="75" t="s">
        <v>205</v>
      </c>
      <c r="C181" s="28" t="s">
        <v>9</v>
      </c>
      <c r="D181" s="29" t="s">
        <v>206</v>
      </c>
      <c r="E181" s="102">
        <v>3500</v>
      </c>
    </row>
    <row r="182" spans="1:5" ht="66.75" hidden="1" customHeight="1" x14ac:dyDescent="0.25">
      <c r="A182" s="80">
        <v>180</v>
      </c>
      <c r="B182" s="75" t="s">
        <v>207</v>
      </c>
      <c r="C182" s="28" t="s">
        <v>9</v>
      </c>
      <c r="D182" s="29" t="s">
        <v>208</v>
      </c>
      <c r="E182" s="102">
        <v>500</v>
      </c>
    </row>
    <row r="183" spans="1:5" ht="83.25" hidden="1" customHeight="1" x14ac:dyDescent="0.25">
      <c r="A183" s="80">
        <v>181</v>
      </c>
      <c r="B183" s="75" t="s">
        <v>209</v>
      </c>
      <c r="C183" s="28" t="s">
        <v>9</v>
      </c>
      <c r="D183" s="29" t="s">
        <v>210</v>
      </c>
      <c r="E183" s="102">
        <v>1500</v>
      </c>
    </row>
    <row r="184" spans="1:5" ht="78.75" hidden="1" customHeight="1" x14ac:dyDescent="0.25">
      <c r="A184" s="80">
        <v>182</v>
      </c>
      <c r="B184" s="75" t="s">
        <v>211</v>
      </c>
      <c r="C184" s="28" t="s">
        <v>9</v>
      </c>
      <c r="D184" s="29" t="s">
        <v>212</v>
      </c>
      <c r="E184" s="102">
        <v>1000</v>
      </c>
    </row>
    <row r="185" spans="1:5" ht="66.75" hidden="1" customHeight="1" x14ac:dyDescent="0.25">
      <c r="A185" s="80"/>
      <c r="B185" s="75"/>
      <c r="C185" s="28"/>
      <c r="D185" s="92"/>
      <c r="E185" s="102"/>
    </row>
    <row r="186" spans="1:5" ht="63.75" hidden="1" customHeight="1" x14ac:dyDescent="0.25">
      <c r="A186" s="80"/>
      <c r="B186" s="75"/>
      <c r="C186" s="28"/>
      <c r="D186" s="29"/>
      <c r="E186" s="102"/>
    </row>
    <row r="187" spans="1:5" ht="62.25" hidden="1" customHeight="1" x14ac:dyDescent="0.25">
      <c r="A187" s="80"/>
      <c r="B187" s="75"/>
      <c r="C187" s="28"/>
      <c r="D187" s="29"/>
      <c r="E187" s="102"/>
    </row>
    <row r="188" spans="1:5" ht="62.25" hidden="1" customHeight="1" x14ac:dyDescent="0.25">
      <c r="A188" s="80"/>
      <c r="B188" s="75"/>
      <c r="C188" s="28"/>
      <c r="D188" s="29"/>
      <c r="E188" s="102"/>
    </row>
    <row r="189" spans="1:5" ht="82.15" hidden="1" customHeight="1" x14ac:dyDescent="0.25">
      <c r="A189" s="2"/>
      <c r="B189" s="104"/>
      <c r="C189" s="105"/>
      <c r="D189" s="106"/>
      <c r="E189" s="107"/>
    </row>
    <row r="190" spans="1:5" ht="105" hidden="1" customHeight="1" x14ac:dyDescent="0.25">
      <c r="A190" s="2"/>
      <c r="B190" s="104"/>
      <c r="C190" s="105"/>
      <c r="D190" s="106"/>
      <c r="E190" s="107"/>
    </row>
    <row r="191" spans="1:5" ht="76.900000000000006" hidden="1" customHeight="1" x14ac:dyDescent="0.25">
      <c r="A191" s="2"/>
      <c r="B191" s="104"/>
      <c r="C191" s="105"/>
      <c r="D191" s="106"/>
      <c r="E191" s="107"/>
    </row>
    <row r="192" spans="1:5" ht="76.900000000000006" hidden="1" customHeight="1" x14ac:dyDescent="0.25">
      <c r="A192" s="2"/>
      <c r="B192" s="104"/>
      <c r="C192" s="105"/>
      <c r="D192" s="106"/>
      <c r="E192" s="107"/>
    </row>
    <row r="193" spans="1:5" ht="76.900000000000006" hidden="1" customHeight="1" x14ac:dyDescent="0.25">
      <c r="A193" s="2"/>
      <c r="B193" s="104"/>
      <c r="C193" s="105"/>
      <c r="D193" s="106"/>
      <c r="E193" s="107"/>
    </row>
    <row r="194" spans="1:5" ht="73.900000000000006" hidden="1" customHeight="1" x14ac:dyDescent="0.25">
      <c r="A194" s="108"/>
      <c r="B194" s="105"/>
      <c r="C194" s="105"/>
      <c r="D194" s="109"/>
      <c r="E194" s="110"/>
    </row>
    <row r="195" spans="1:5" ht="43.9" hidden="1" customHeight="1" x14ac:dyDescent="0.25">
      <c r="A195" s="2"/>
      <c r="B195" s="104"/>
      <c r="C195" s="105"/>
      <c r="D195" s="106"/>
      <c r="E195" s="111"/>
    </row>
    <row r="196" spans="1:5" ht="54.6" hidden="1" customHeight="1" x14ac:dyDescent="0.25">
      <c r="A196" s="2"/>
      <c r="B196" s="104"/>
      <c r="C196" s="105"/>
      <c r="D196" s="106"/>
      <c r="E196" s="111"/>
    </row>
    <row r="197" spans="1:5" ht="15.75" hidden="1" customHeight="1" x14ac:dyDescent="0.25">
      <c r="A197" s="2"/>
      <c r="B197" s="104"/>
      <c r="C197" s="105"/>
      <c r="D197" s="106"/>
      <c r="E197" s="111"/>
    </row>
    <row r="198" spans="1:5" ht="45.6" hidden="1" customHeight="1" x14ac:dyDescent="0.25">
      <c r="A198" s="2"/>
      <c r="B198" s="104"/>
      <c r="C198" s="105"/>
      <c r="D198" s="106"/>
      <c r="E198" s="111"/>
    </row>
    <row r="199" spans="1:5" ht="45" hidden="1" customHeight="1" x14ac:dyDescent="0.25">
      <c r="A199" s="2"/>
      <c r="B199" s="104"/>
      <c r="C199" s="105"/>
      <c r="D199" s="106"/>
      <c r="E199" s="107"/>
    </row>
    <row r="200" spans="1:5" ht="47.45" hidden="1" customHeight="1" x14ac:dyDescent="0.25">
      <c r="A200" s="2"/>
      <c r="B200" s="104"/>
      <c r="C200" s="105"/>
      <c r="D200" s="106"/>
      <c r="E200" s="107"/>
    </row>
    <row r="201" spans="1:5" ht="57.6" hidden="1" customHeight="1" x14ac:dyDescent="0.25">
      <c r="A201" s="2"/>
      <c r="B201" s="104"/>
      <c r="C201" s="105"/>
      <c r="D201" s="106"/>
      <c r="E201" s="107"/>
    </row>
    <row r="202" spans="1:5" ht="43.9" hidden="1" customHeight="1" x14ac:dyDescent="0.25">
      <c r="A202" s="108"/>
      <c r="B202" s="105"/>
      <c r="C202" s="105"/>
      <c r="D202" s="109"/>
      <c r="E202" s="107"/>
    </row>
    <row r="203" spans="1:5" ht="48" hidden="1" customHeight="1" x14ac:dyDescent="0.25">
      <c r="A203" s="2"/>
      <c r="B203" s="105"/>
      <c r="C203" s="105"/>
      <c r="D203" s="112"/>
      <c r="E203" s="107"/>
    </row>
    <row r="204" spans="1:5" x14ac:dyDescent="0.25">
      <c r="A204" s="152"/>
      <c r="B204" s="153"/>
      <c r="C204" s="153"/>
      <c r="D204" s="153"/>
      <c r="E204" s="154"/>
    </row>
    <row r="205" spans="1:5" ht="37.9" customHeight="1" x14ac:dyDescent="0.25">
      <c r="A205" s="113">
        <v>3</v>
      </c>
      <c r="B205" s="182" t="s">
        <v>213</v>
      </c>
      <c r="C205" s="183"/>
      <c r="D205" s="184"/>
      <c r="E205" s="114">
        <f>SUM(E206:E220)</f>
        <v>23239.5</v>
      </c>
    </row>
    <row r="206" spans="1:5" ht="86.25" hidden="1" customHeight="1" x14ac:dyDescent="0.25">
      <c r="A206" s="91">
        <v>18</v>
      </c>
      <c r="B206" s="65" t="s">
        <v>214</v>
      </c>
      <c r="C206" s="70" t="s">
        <v>215</v>
      </c>
      <c r="D206" s="67" t="s">
        <v>216</v>
      </c>
      <c r="E206" s="30">
        <v>1187.5</v>
      </c>
    </row>
    <row r="207" spans="1:5" ht="45" hidden="1" customHeight="1" x14ac:dyDescent="0.25">
      <c r="A207" s="73">
        <v>41</v>
      </c>
      <c r="B207" s="27" t="s">
        <v>217</v>
      </c>
      <c r="C207" s="75" t="s">
        <v>218</v>
      </c>
      <c r="D207" s="29" t="s">
        <v>219</v>
      </c>
      <c r="E207" s="30">
        <v>22052</v>
      </c>
    </row>
    <row r="208" spans="1:5" ht="39.75" hidden="1" customHeight="1" x14ac:dyDescent="0.25">
      <c r="A208" s="2"/>
      <c r="B208" s="115"/>
      <c r="C208" s="105"/>
      <c r="D208" s="106"/>
      <c r="E208" s="107"/>
    </row>
    <row r="209" spans="1:7" ht="25.5" hidden="1" customHeight="1" x14ac:dyDescent="0.25">
      <c r="A209" s="2"/>
      <c r="B209" s="115"/>
      <c r="C209" s="105"/>
      <c r="D209" s="106"/>
      <c r="E209" s="107"/>
    </row>
    <row r="210" spans="1:7" hidden="1" x14ac:dyDescent="0.25">
      <c r="A210" s="2"/>
      <c r="B210" s="104"/>
      <c r="C210" s="104"/>
      <c r="D210" s="106"/>
      <c r="E210" s="107"/>
    </row>
    <row r="211" spans="1:7" hidden="1" x14ac:dyDescent="0.25">
      <c r="A211" s="116"/>
      <c r="B211" s="117"/>
      <c r="C211" s="20"/>
      <c r="D211" s="20"/>
      <c r="E211" s="118"/>
    </row>
    <row r="212" spans="1:7" hidden="1" x14ac:dyDescent="0.25">
      <c r="A212" s="119"/>
      <c r="B212" s="120"/>
      <c r="C212" s="120"/>
      <c r="D212" s="121"/>
      <c r="E212" s="122"/>
    </row>
    <row r="213" spans="1:7" hidden="1" x14ac:dyDescent="0.25">
      <c r="A213" s="119"/>
      <c r="B213" s="120"/>
      <c r="C213" s="120"/>
      <c r="D213" s="121"/>
      <c r="E213" s="122"/>
    </row>
    <row r="214" spans="1:7" hidden="1" x14ac:dyDescent="0.25">
      <c r="A214" s="119"/>
      <c r="B214" s="120"/>
      <c r="C214" s="120"/>
      <c r="D214" s="121"/>
      <c r="E214" s="122"/>
    </row>
    <row r="215" spans="1:7" hidden="1" x14ac:dyDescent="0.25">
      <c r="A215" s="21"/>
      <c r="B215" s="22"/>
      <c r="C215" s="20"/>
      <c r="D215" s="20"/>
      <c r="E215" s="122"/>
    </row>
    <row r="216" spans="1:7" hidden="1" x14ac:dyDescent="0.25">
      <c r="A216" s="21"/>
      <c r="B216" s="22"/>
      <c r="C216" s="20"/>
      <c r="D216" s="20"/>
      <c r="E216" s="122"/>
    </row>
    <row r="217" spans="1:7" hidden="1" x14ac:dyDescent="0.25">
      <c r="A217" s="21"/>
      <c r="B217" s="22"/>
      <c r="C217" s="20"/>
      <c r="D217" s="20"/>
      <c r="E217" s="122"/>
    </row>
    <row r="218" spans="1:7" hidden="1" x14ac:dyDescent="0.25">
      <c r="A218" s="21"/>
      <c r="B218" s="22"/>
      <c r="C218" s="20"/>
      <c r="D218" s="20"/>
      <c r="E218" s="122"/>
    </row>
    <row r="219" spans="1:7" hidden="1" x14ac:dyDescent="0.25">
      <c r="A219" s="21"/>
      <c r="B219" s="22"/>
      <c r="C219" s="20"/>
      <c r="D219" s="20"/>
      <c r="E219" s="118"/>
    </row>
    <row r="220" spans="1:7" x14ac:dyDescent="0.25">
      <c r="A220" s="185"/>
      <c r="B220" s="186"/>
      <c r="C220" s="186"/>
      <c r="D220" s="186"/>
      <c r="E220" s="187"/>
    </row>
    <row r="221" spans="1:7" ht="36.6" customHeight="1" x14ac:dyDescent="0.25">
      <c r="A221" s="113">
        <v>4</v>
      </c>
      <c r="B221" s="182" t="s">
        <v>220</v>
      </c>
      <c r="C221" s="183"/>
      <c r="D221" s="184"/>
      <c r="E221" s="114">
        <f>SUM(E222:E305)</f>
        <v>1927333.4205600005</v>
      </c>
    </row>
    <row r="222" spans="1:7" ht="46.5" hidden="1" customHeight="1" x14ac:dyDescent="0.25">
      <c r="A222" s="64">
        <v>2</v>
      </c>
      <c r="B222" s="27" t="s">
        <v>221</v>
      </c>
      <c r="C222" s="66" t="s">
        <v>110</v>
      </c>
      <c r="D222" s="29" t="s">
        <v>222</v>
      </c>
      <c r="E222" s="30">
        <v>22500</v>
      </c>
      <c r="G222" s="123"/>
    </row>
    <row r="223" spans="1:7" ht="69" hidden="1" customHeight="1" x14ac:dyDescent="0.25">
      <c r="A223" s="64">
        <v>3</v>
      </c>
      <c r="B223" s="27" t="s">
        <v>223</v>
      </c>
      <c r="C223" s="66" t="s">
        <v>110</v>
      </c>
      <c r="D223" s="29" t="s">
        <v>224</v>
      </c>
      <c r="E223" s="30">
        <v>139400</v>
      </c>
    </row>
    <row r="224" spans="1:7" ht="70.5" hidden="1" customHeight="1" x14ac:dyDescent="0.25">
      <c r="A224" s="64">
        <v>4</v>
      </c>
      <c r="B224" s="27" t="s">
        <v>225</v>
      </c>
      <c r="C224" s="66" t="s">
        <v>110</v>
      </c>
      <c r="D224" s="29" t="s">
        <v>224</v>
      </c>
      <c r="E224" s="30">
        <v>115200</v>
      </c>
    </row>
    <row r="225" spans="1:6" ht="75.75" hidden="1" customHeight="1" x14ac:dyDescent="0.25">
      <c r="A225" s="64">
        <v>5</v>
      </c>
      <c r="B225" s="27" t="s">
        <v>226</v>
      </c>
      <c r="C225" s="66" t="s">
        <v>9</v>
      </c>
      <c r="D225" s="29" t="s">
        <v>224</v>
      </c>
      <c r="E225" s="30">
        <v>25772</v>
      </c>
    </row>
    <row r="226" spans="1:6" ht="57.75" hidden="1" customHeight="1" x14ac:dyDescent="0.25">
      <c r="A226" s="91">
        <v>7</v>
      </c>
      <c r="B226" s="65" t="s">
        <v>227</v>
      </c>
      <c r="C226" s="66" t="s">
        <v>9</v>
      </c>
      <c r="D226" s="67" t="s">
        <v>228</v>
      </c>
      <c r="E226" s="30">
        <v>7620</v>
      </c>
    </row>
    <row r="227" spans="1:6" ht="63" hidden="1" customHeight="1" x14ac:dyDescent="0.25">
      <c r="A227" s="91">
        <v>8</v>
      </c>
      <c r="B227" s="65" t="s">
        <v>229</v>
      </c>
      <c r="C227" s="66" t="s">
        <v>230</v>
      </c>
      <c r="D227" s="67" t="s">
        <v>231</v>
      </c>
      <c r="E227" s="30">
        <v>7439.9970000000003</v>
      </c>
    </row>
    <row r="228" spans="1:6" ht="58.5" hidden="1" customHeight="1" x14ac:dyDescent="0.25">
      <c r="A228" s="91">
        <v>9</v>
      </c>
      <c r="B228" s="65" t="s">
        <v>232</v>
      </c>
      <c r="C228" s="66" t="s">
        <v>9</v>
      </c>
      <c r="D228" s="67" t="s">
        <v>228</v>
      </c>
      <c r="E228" s="30">
        <v>1150</v>
      </c>
    </row>
    <row r="229" spans="1:6" ht="74.25" hidden="1" customHeight="1" x14ac:dyDescent="0.25">
      <c r="A229" s="91">
        <v>10</v>
      </c>
      <c r="B229" s="65" t="s">
        <v>233</v>
      </c>
      <c r="C229" s="66" t="s">
        <v>9</v>
      </c>
      <c r="D229" s="67" t="s">
        <v>224</v>
      </c>
      <c r="E229" s="30">
        <v>11319</v>
      </c>
    </row>
    <row r="230" spans="1:6" ht="90" hidden="1" customHeight="1" x14ac:dyDescent="0.25">
      <c r="A230" s="91">
        <v>11</v>
      </c>
      <c r="B230" s="65" t="s">
        <v>234</v>
      </c>
      <c r="C230" s="66" t="s">
        <v>110</v>
      </c>
      <c r="D230" s="67" t="s">
        <v>235</v>
      </c>
      <c r="E230" s="30">
        <v>3660</v>
      </c>
    </row>
    <row r="231" spans="1:6" ht="87" hidden="1" customHeight="1" x14ac:dyDescent="0.25">
      <c r="A231" s="64">
        <v>12</v>
      </c>
      <c r="B231" s="27" t="s">
        <v>236</v>
      </c>
      <c r="C231" s="66" t="s">
        <v>9</v>
      </c>
      <c r="D231" s="29" t="s">
        <v>237</v>
      </c>
      <c r="E231" s="124">
        <v>7710.4</v>
      </c>
    </row>
    <row r="232" spans="1:6" ht="109.5" hidden="1" customHeight="1" x14ac:dyDescent="0.25">
      <c r="A232" s="64">
        <v>13</v>
      </c>
      <c r="B232" s="27" t="s">
        <v>238</v>
      </c>
      <c r="C232" s="66" t="s">
        <v>110</v>
      </c>
      <c r="D232" s="29" t="s">
        <v>239</v>
      </c>
      <c r="E232" s="124">
        <v>23740</v>
      </c>
    </row>
    <row r="233" spans="1:6" ht="74.25" hidden="1" customHeight="1" x14ac:dyDescent="0.25">
      <c r="A233" s="73">
        <v>14</v>
      </c>
      <c r="B233" s="74" t="s">
        <v>240</v>
      </c>
      <c r="C233" s="66" t="s">
        <v>241</v>
      </c>
      <c r="D233" s="125" t="s">
        <v>242</v>
      </c>
      <c r="E233" s="72">
        <v>150</v>
      </c>
    </row>
    <row r="234" spans="1:6" ht="80.25" hidden="1" customHeight="1" x14ac:dyDescent="0.25">
      <c r="A234" s="73">
        <v>15</v>
      </c>
      <c r="B234" s="74" t="s">
        <v>243</v>
      </c>
      <c r="C234" s="28" t="s">
        <v>244</v>
      </c>
      <c r="D234" s="125" t="s">
        <v>245</v>
      </c>
      <c r="E234" s="126">
        <v>1000</v>
      </c>
    </row>
    <row r="235" spans="1:6" ht="131.25" hidden="1" customHeight="1" x14ac:dyDescent="0.25">
      <c r="A235" s="64">
        <v>16</v>
      </c>
      <c r="B235" s="65" t="s">
        <v>246</v>
      </c>
      <c r="C235" s="28" t="s">
        <v>247</v>
      </c>
      <c r="D235" s="67" t="s">
        <v>248</v>
      </c>
      <c r="E235" s="30">
        <v>30068.163</v>
      </c>
    </row>
    <row r="236" spans="1:6" ht="87.75" hidden="1" customHeight="1" x14ac:dyDescent="0.25">
      <c r="A236" s="64">
        <v>19</v>
      </c>
      <c r="B236" s="65" t="s">
        <v>249</v>
      </c>
      <c r="C236" s="28" t="s">
        <v>110</v>
      </c>
      <c r="D236" s="67" t="s">
        <v>250</v>
      </c>
      <c r="E236" s="30">
        <v>90183</v>
      </c>
    </row>
    <row r="237" spans="1:6" ht="89.25" hidden="1" customHeight="1" x14ac:dyDescent="0.25">
      <c r="A237" s="68">
        <v>22</v>
      </c>
      <c r="B237" s="74" t="s">
        <v>251</v>
      </c>
      <c r="C237" s="28" t="s">
        <v>218</v>
      </c>
      <c r="D237" s="125" t="s">
        <v>252</v>
      </c>
      <c r="E237" s="72">
        <v>606.5</v>
      </c>
    </row>
    <row r="238" spans="1:6" ht="96" hidden="1" customHeight="1" x14ac:dyDescent="0.25">
      <c r="A238" s="73">
        <v>23</v>
      </c>
      <c r="B238" s="74" t="s">
        <v>253</v>
      </c>
      <c r="C238" s="70" t="s">
        <v>9</v>
      </c>
      <c r="D238" s="125" t="s">
        <v>254</v>
      </c>
      <c r="E238" s="72">
        <v>4645.3</v>
      </c>
    </row>
    <row r="239" spans="1:6" ht="71.25" hidden="1" customHeight="1" x14ac:dyDescent="0.25">
      <c r="A239" s="73">
        <v>24</v>
      </c>
      <c r="B239" s="74" t="s">
        <v>255</v>
      </c>
      <c r="C239" s="28" t="s">
        <v>241</v>
      </c>
      <c r="D239" s="125" t="s">
        <v>256</v>
      </c>
      <c r="E239" s="72">
        <v>5093</v>
      </c>
      <c r="F239" s="81" t="s">
        <v>257</v>
      </c>
    </row>
    <row r="240" spans="1:6" ht="97.5" hidden="1" customHeight="1" x14ac:dyDescent="0.25">
      <c r="A240" s="64">
        <v>28</v>
      </c>
      <c r="B240" s="27" t="s">
        <v>258</v>
      </c>
      <c r="C240" s="70" t="s">
        <v>241</v>
      </c>
      <c r="D240" s="29" t="s">
        <v>259</v>
      </c>
      <c r="E240" s="30">
        <v>24416</v>
      </c>
      <c r="F240" s="127">
        <f>E222+E224+E225+E229+E223</f>
        <v>314191</v>
      </c>
    </row>
    <row r="241" spans="1:6" ht="59.25" hidden="1" customHeight="1" x14ac:dyDescent="0.25">
      <c r="A241" s="73">
        <v>30</v>
      </c>
      <c r="B241" s="74" t="s">
        <v>260</v>
      </c>
      <c r="C241" s="28" t="s">
        <v>244</v>
      </c>
      <c r="D241" s="125" t="s">
        <v>261</v>
      </c>
      <c r="E241" s="72">
        <v>350</v>
      </c>
      <c r="F241" s="127"/>
    </row>
    <row r="242" spans="1:6" ht="59.25" hidden="1" customHeight="1" x14ac:dyDescent="0.25">
      <c r="A242" s="26">
        <v>31</v>
      </c>
      <c r="B242" s="74" t="s">
        <v>262</v>
      </c>
      <c r="C242" s="75" t="s">
        <v>241</v>
      </c>
      <c r="D242" s="128" t="s">
        <v>263</v>
      </c>
      <c r="E242" s="77">
        <v>1173</v>
      </c>
      <c r="F242" s="129" t="s">
        <v>264</v>
      </c>
    </row>
    <row r="243" spans="1:6" ht="99.75" hidden="1" customHeight="1" x14ac:dyDescent="0.25">
      <c r="A243" s="73">
        <v>33</v>
      </c>
      <c r="B243" s="74" t="s">
        <v>265</v>
      </c>
      <c r="C243" s="75" t="s">
        <v>9</v>
      </c>
      <c r="D243" s="76" t="s">
        <v>259</v>
      </c>
      <c r="E243" s="77">
        <v>1524.9</v>
      </c>
      <c r="F243" s="130">
        <f>E226+E227+E228+E230+E231+E232+E235+E237+E238+E240+E243+E245+E247+E250+E251+E257+E258+E259+E263+E268+E273+E279+E280+E289+E296+E297</f>
        <v>208256.715</v>
      </c>
    </row>
    <row r="244" spans="1:6" ht="60" hidden="1" customHeight="1" x14ac:dyDescent="0.25">
      <c r="A244" s="73">
        <v>35</v>
      </c>
      <c r="B244" s="74" t="s">
        <v>266</v>
      </c>
      <c r="C244" s="28" t="s">
        <v>267</v>
      </c>
      <c r="D244" s="125" t="s">
        <v>268</v>
      </c>
      <c r="E244" s="72">
        <v>95500</v>
      </c>
    </row>
    <row r="245" spans="1:6" ht="144" hidden="1" customHeight="1" x14ac:dyDescent="0.25">
      <c r="A245" s="64">
        <v>36</v>
      </c>
      <c r="B245" s="74" t="s">
        <v>269</v>
      </c>
      <c r="C245" s="28" t="s">
        <v>267</v>
      </c>
      <c r="D245" s="29" t="s">
        <v>270</v>
      </c>
      <c r="E245" s="30">
        <v>3000</v>
      </c>
    </row>
    <row r="246" spans="1:6" ht="58.5" hidden="1" customHeight="1" x14ac:dyDescent="0.25">
      <c r="A246" s="73">
        <v>37</v>
      </c>
      <c r="B246" s="74" t="s">
        <v>271</v>
      </c>
      <c r="C246" s="28" t="s">
        <v>272</v>
      </c>
      <c r="D246" s="125" t="s">
        <v>273</v>
      </c>
      <c r="E246" s="72">
        <v>594</v>
      </c>
      <c r="F246" s="81" t="s">
        <v>274</v>
      </c>
    </row>
    <row r="247" spans="1:6" ht="97.5" hidden="1" customHeight="1" x14ac:dyDescent="0.25">
      <c r="A247" s="73">
        <v>39</v>
      </c>
      <c r="B247" s="74" t="s">
        <v>275</v>
      </c>
      <c r="C247" s="28" t="s">
        <v>9</v>
      </c>
      <c r="D247" s="125" t="s">
        <v>259</v>
      </c>
      <c r="E247" s="72">
        <v>619.20000000000005</v>
      </c>
      <c r="F247" s="131">
        <f>E236+E239+E249+E254+E286+E287+E288</f>
        <v>371663.17</v>
      </c>
    </row>
    <row r="248" spans="1:6" ht="82.5" hidden="1" customHeight="1" x14ac:dyDescent="0.25">
      <c r="A248" s="26">
        <v>40</v>
      </c>
      <c r="B248" s="86" t="s">
        <v>276</v>
      </c>
      <c r="C248" s="79" t="s">
        <v>277</v>
      </c>
      <c r="D248" s="128" t="s">
        <v>278</v>
      </c>
      <c r="E248" s="77">
        <v>88</v>
      </c>
    </row>
    <row r="249" spans="1:6" ht="89.25" hidden="1" customHeight="1" x14ac:dyDescent="0.25">
      <c r="A249" s="73">
        <v>45</v>
      </c>
      <c r="B249" s="27" t="s">
        <v>279</v>
      </c>
      <c r="C249" s="79" t="s">
        <v>241</v>
      </c>
      <c r="D249" s="128" t="s">
        <v>280</v>
      </c>
      <c r="E249" s="77">
        <v>1210</v>
      </c>
      <c r="F249" s="129" t="s">
        <v>281</v>
      </c>
    </row>
    <row r="250" spans="1:6" ht="120.75" hidden="1" customHeight="1" x14ac:dyDescent="0.25">
      <c r="A250" s="80">
        <v>46</v>
      </c>
      <c r="B250" s="27" t="s">
        <v>282</v>
      </c>
      <c r="C250" s="75" t="s">
        <v>230</v>
      </c>
      <c r="D250" s="94" t="s">
        <v>283</v>
      </c>
      <c r="E250" s="102">
        <v>5005.5370000000003</v>
      </c>
      <c r="F250" s="132">
        <f>E88+E95+E100+E102+E108+E107+E110+E111+E112+E113+E114+E115+E116+E118+E119+E120+E121+E122+E124+E125+E127+E128+E129+E130+E131+E132+E135+E136+E137+E138+E139+E140+E141+E142+E143+E144+E145+E146+E149+E150+E151+E152+E153+E154+E155+E156+E157+E158+E159+E160+E164+E165+E166+E167+E168+E169+E170+E171+E172+E173+E174+E175+E176+E177+E178+E179+E180+E181+E182+E183+E184</f>
        <v>151101.75</v>
      </c>
    </row>
    <row r="251" spans="1:6" ht="147.75" hidden="1" customHeight="1" x14ac:dyDescent="0.25">
      <c r="A251" s="73">
        <v>48</v>
      </c>
      <c r="B251" s="27" t="s">
        <v>284</v>
      </c>
      <c r="C251" s="79" t="s">
        <v>218</v>
      </c>
      <c r="D251" s="76" t="s">
        <v>285</v>
      </c>
      <c r="E251" s="77">
        <v>639.62099999999998</v>
      </c>
    </row>
    <row r="252" spans="1:6" ht="71.25" hidden="1" customHeight="1" x14ac:dyDescent="0.25">
      <c r="A252" s="73">
        <v>50</v>
      </c>
      <c r="B252" s="27" t="s">
        <v>286</v>
      </c>
      <c r="C252" s="79" t="s">
        <v>9</v>
      </c>
      <c r="D252" s="92" t="s">
        <v>287</v>
      </c>
      <c r="E252" s="77">
        <v>6300</v>
      </c>
    </row>
    <row r="253" spans="1:6" ht="63" hidden="1" customHeight="1" x14ac:dyDescent="0.25">
      <c r="A253" s="73">
        <v>51</v>
      </c>
      <c r="B253" s="27" t="s">
        <v>288</v>
      </c>
      <c r="C253" s="79" t="s">
        <v>289</v>
      </c>
      <c r="D253" s="92" t="s">
        <v>290</v>
      </c>
      <c r="E253" s="77">
        <v>700</v>
      </c>
    </row>
    <row r="254" spans="1:6" ht="85.5" hidden="1" customHeight="1" x14ac:dyDescent="0.25">
      <c r="A254" s="73">
        <v>52</v>
      </c>
      <c r="B254" s="27" t="s">
        <v>291</v>
      </c>
      <c r="C254" s="79" t="s">
        <v>241</v>
      </c>
      <c r="D254" s="76" t="s">
        <v>292</v>
      </c>
      <c r="E254" s="77">
        <v>4246.5</v>
      </c>
    </row>
    <row r="255" spans="1:6" ht="47.25" hidden="1" customHeight="1" x14ac:dyDescent="0.25">
      <c r="A255" s="2">
        <v>53</v>
      </c>
      <c r="B255" s="133" t="s">
        <v>293</v>
      </c>
      <c r="C255" s="11" t="s">
        <v>294</v>
      </c>
      <c r="D255" s="133" t="s">
        <v>295</v>
      </c>
      <c r="E255" s="107">
        <v>476000</v>
      </c>
    </row>
    <row r="256" spans="1:6" ht="73.5" hidden="1" customHeight="1" x14ac:dyDescent="0.25">
      <c r="A256" s="26">
        <v>55</v>
      </c>
      <c r="B256" s="78" t="s">
        <v>296</v>
      </c>
      <c r="C256" s="79" t="s">
        <v>297</v>
      </c>
      <c r="D256" s="76" t="s">
        <v>298</v>
      </c>
      <c r="E256" s="77">
        <v>200</v>
      </c>
    </row>
    <row r="257" spans="1:5" ht="102" hidden="1" customHeight="1" x14ac:dyDescent="0.25">
      <c r="A257" s="26">
        <v>56</v>
      </c>
      <c r="B257" s="78" t="s">
        <v>299</v>
      </c>
      <c r="C257" s="79" t="s">
        <v>230</v>
      </c>
      <c r="D257" s="76" t="s">
        <v>300</v>
      </c>
      <c r="E257" s="77">
        <v>15354.12</v>
      </c>
    </row>
    <row r="258" spans="1:5" ht="99.75" hidden="1" customHeight="1" x14ac:dyDescent="0.25">
      <c r="A258" s="26">
        <v>57</v>
      </c>
      <c r="B258" s="78" t="s">
        <v>301</v>
      </c>
      <c r="C258" s="78" t="s">
        <v>241</v>
      </c>
      <c r="D258" s="76" t="s">
        <v>300</v>
      </c>
      <c r="E258" s="77">
        <v>22000</v>
      </c>
    </row>
    <row r="259" spans="1:5" ht="140.25" hidden="1" x14ac:dyDescent="0.25">
      <c r="A259" s="80">
        <v>59</v>
      </c>
      <c r="B259" s="78" t="s">
        <v>302</v>
      </c>
      <c r="C259" s="79" t="s">
        <v>9</v>
      </c>
      <c r="D259" s="85" t="s">
        <v>303</v>
      </c>
      <c r="E259" s="77">
        <v>2019</v>
      </c>
    </row>
    <row r="260" spans="1:5" ht="38.25" hidden="1" x14ac:dyDescent="0.25">
      <c r="A260" s="26">
        <v>60</v>
      </c>
      <c r="B260" s="78" t="s">
        <v>304</v>
      </c>
      <c r="C260" s="79" t="s">
        <v>9</v>
      </c>
      <c r="D260" s="76" t="s">
        <v>305</v>
      </c>
      <c r="E260" s="77">
        <v>25300</v>
      </c>
    </row>
    <row r="261" spans="1:5" ht="89.25" hidden="1" x14ac:dyDescent="0.25">
      <c r="A261" s="26">
        <v>61</v>
      </c>
      <c r="B261" s="78" t="s">
        <v>306</v>
      </c>
      <c r="C261" s="79" t="s">
        <v>218</v>
      </c>
      <c r="D261" s="76" t="s">
        <v>307</v>
      </c>
      <c r="E261" s="77">
        <v>197.233</v>
      </c>
    </row>
    <row r="262" spans="1:5" hidden="1" x14ac:dyDescent="0.25"/>
    <row r="263" spans="1:5" ht="63.75" hidden="1" x14ac:dyDescent="0.25">
      <c r="A263" s="26">
        <v>65</v>
      </c>
      <c r="B263" s="79" t="s">
        <v>308</v>
      </c>
      <c r="C263" s="79" t="s">
        <v>9</v>
      </c>
      <c r="D263" s="76" t="s">
        <v>309</v>
      </c>
      <c r="E263" s="77">
        <v>3973.2</v>
      </c>
    </row>
    <row r="264" spans="1:5" ht="38.25" hidden="1" x14ac:dyDescent="0.25">
      <c r="A264" s="26">
        <v>66</v>
      </c>
      <c r="B264" s="78" t="s">
        <v>310</v>
      </c>
      <c r="C264" s="79" t="s">
        <v>272</v>
      </c>
      <c r="D264" s="76" t="s">
        <v>311</v>
      </c>
      <c r="E264" s="77">
        <v>6363</v>
      </c>
    </row>
    <row r="265" spans="1:5" ht="25.5" hidden="1" x14ac:dyDescent="0.25">
      <c r="A265" s="26">
        <v>63</v>
      </c>
      <c r="B265" s="79" t="s">
        <v>312</v>
      </c>
      <c r="C265" s="79" t="s">
        <v>241</v>
      </c>
      <c r="D265" s="133" t="s">
        <v>295</v>
      </c>
      <c r="E265" s="77">
        <v>7581.62</v>
      </c>
    </row>
    <row r="266" spans="1:5" ht="70.5" hidden="1" customHeight="1" x14ac:dyDescent="0.25">
      <c r="A266" s="82">
        <v>70</v>
      </c>
      <c r="B266" s="70" t="s">
        <v>313</v>
      </c>
      <c r="C266" s="28" t="s">
        <v>230</v>
      </c>
      <c r="D266" s="83" t="s">
        <v>314</v>
      </c>
      <c r="E266" s="72">
        <v>5000</v>
      </c>
    </row>
    <row r="267" spans="1:5" ht="39" hidden="1" customHeight="1" x14ac:dyDescent="0.25">
      <c r="A267" s="2">
        <v>74</v>
      </c>
      <c r="B267" s="133" t="s">
        <v>315</v>
      </c>
      <c r="C267" s="11" t="s">
        <v>294</v>
      </c>
      <c r="D267" s="133" t="s">
        <v>295</v>
      </c>
      <c r="E267" s="107">
        <v>10739.762720000001</v>
      </c>
    </row>
    <row r="268" spans="1:5" ht="102" hidden="1" x14ac:dyDescent="0.25">
      <c r="A268" s="134">
        <v>76</v>
      </c>
      <c r="B268" s="78" t="s">
        <v>316</v>
      </c>
      <c r="C268" s="79" t="s">
        <v>230</v>
      </c>
      <c r="D268" s="76" t="s">
        <v>300</v>
      </c>
      <c r="E268" s="77">
        <v>9183.8539999999994</v>
      </c>
    </row>
    <row r="269" spans="1:5" ht="38.25" hidden="1" x14ac:dyDescent="0.25">
      <c r="A269" s="80">
        <v>77</v>
      </c>
      <c r="B269" s="78" t="s">
        <v>317</v>
      </c>
      <c r="C269" s="79" t="s">
        <v>110</v>
      </c>
      <c r="D269" s="76" t="s">
        <v>318</v>
      </c>
      <c r="E269" s="77">
        <v>1571</v>
      </c>
    </row>
    <row r="270" spans="1:5" ht="89.25" hidden="1" x14ac:dyDescent="0.25">
      <c r="A270" s="26">
        <v>79</v>
      </c>
      <c r="B270" s="78" t="s">
        <v>319</v>
      </c>
      <c r="C270" s="79" t="s">
        <v>218</v>
      </c>
      <c r="D270" s="76" t="s">
        <v>307</v>
      </c>
      <c r="E270" s="77">
        <v>353.87700000000001</v>
      </c>
    </row>
    <row r="271" spans="1:5" ht="51" hidden="1" x14ac:dyDescent="0.25">
      <c r="A271" s="80">
        <v>82</v>
      </c>
      <c r="B271" s="78" t="s">
        <v>320</v>
      </c>
      <c r="C271" s="28" t="s">
        <v>57</v>
      </c>
      <c r="D271" s="76" t="s">
        <v>321</v>
      </c>
      <c r="E271" s="77">
        <v>29714.575000000001</v>
      </c>
    </row>
    <row r="272" spans="1:5" ht="89.25" hidden="1" x14ac:dyDescent="0.25">
      <c r="A272" s="26">
        <v>83</v>
      </c>
      <c r="B272" s="78" t="s">
        <v>322</v>
      </c>
      <c r="C272" s="79" t="s">
        <v>218</v>
      </c>
      <c r="D272" s="76" t="s">
        <v>307</v>
      </c>
      <c r="E272" s="77">
        <v>89.061999999999998</v>
      </c>
    </row>
    <row r="273" spans="1:5" ht="63.75" hidden="1" x14ac:dyDescent="0.25">
      <c r="A273" s="26">
        <v>85</v>
      </c>
      <c r="B273" s="78" t="s">
        <v>323</v>
      </c>
      <c r="C273" s="78" t="s">
        <v>241</v>
      </c>
      <c r="D273" s="76" t="s">
        <v>324</v>
      </c>
      <c r="E273" s="77">
        <v>6054.35</v>
      </c>
    </row>
    <row r="274" spans="1:5" ht="63.75" hidden="1" x14ac:dyDescent="0.25">
      <c r="A274" s="80">
        <v>89</v>
      </c>
      <c r="B274" s="70" t="s">
        <v>325</v>
      </c>
      <c r="C274" s="28" t="s">
        <v>110</v>
      </c>
      <c r="D274" s="83" t="s">
        <v>326</v>
      </c>
      <c r="E274" s="72">
        <v>3300</v>
      </c>
    </row>
    <row r="275" spans="1:5" ht="51" hidden="1" x14ac:dyDescent="0.25">
      <c r="A275" s="80">
        <v>90</v>
      </c>
      <c r="B275" s="28" t="s">
        <v>327</v>
      </c>
      <c r="C275" s="28" t="s">
        <v>57</v>
      </c>
      <c r="D275" s="76" t="s">
        <v>321</v>
      </c>
      <c r="E275" s="77">
        <v>58509.55</v>
      </c>
    </row>
    <row r="276" spans="1:5" ht="38.25" hidden="1" x14ac:dyDescent="0.25">
      <c r="A276" s="80">
        <v>91</v>
      </c>
      <c r="B276" s="75" t="s">
        <v>328</v>
      </c>
      <c r="C276" s="28" t="s">
        <v>57</v>
      </c>
      <c r="D276" s="92" t="s">
        <v>305</v>
      </c>
      <c r="E276" s="77">
        <v>1725</v>
      </c>
    </row>
    <row r="277" spans="1:5" ht="51" hidden="1" x14ac:dyDescent="0.25">
      <c r="A277" s="80">
        <v>95</v>
      </c>
      <c r="B277" s="86" t="s">
        <v>329</v>
      </c>
      <c r="C277" s="28" t="s">
        <v>57</v>
      </c>
      <c r="D277" s="92" t="s">
        <v>321</v>
      </c>
      <c r="E277" s="77">
        <v>19426.55</v>
      </c>
    </row>
    <row r="278" spans="1:5" ht="51" hidden="1" x14ac:dyDescent="0.25">
      <c r="A278" s="26">
        <v>99</v>
      </c>
      <c r="B278" s="65" t="s">
        <v>330</v>
      </c>
      <c r="C278" s="28" t="s">
        <v>57</v>
      </c>
      <c r="D278" s="92" t="s">
        <v>321</v>
      </c>
      <c r="E278" s="77">
        <v>64774.324999999997</v>
      </c>
    </row>
    <row r="279" spans="1:5" ht="96" hidden="1" customHeight="1" x14ac:dyDescent="0.25">
      <c r="A279" s="26">
        <v>100</v>
      </c>
      <c r="B279" s="65" t="s">
        <v>331</v>
      </c>
      <c r="C279" s="78" t="s">
        <v>241</v>
      </c>
      <c r="D279" s="92" t="s">
        <v>332</v>
      </c>
      <c r="E279" s="77">
        <f>7104.8-7104.8</f>
        <v>0</v>
      </c>
    </row>
    <row r="280" spans="1:5" ht="120.75" hidden="1" customHeight="1" x14ac:dyDescent="0.25">
      <c r="A280" s="80">
        <v>103</v>
      </c>
      <c r="B280" s="65" t="s">
        <v>333</v>
      </c>
      <c r="C280" s="28" t="s">
        <v>230</v>
      </c>
      <c r="D280" s="92" t="s">
        <v>334</v>
      </c>
      <c r="E280" s="77">
        <v>100</v>
      </c>
    </row>
    <row r="281" spans="1:5" ht="30" hidden="1" customHeight="1" x14ac:dyDescent="0.25">
      <c r="A281" s="80">
        <v>105</v>
      </c>
      <c r="B281" s="89" t="s">
        <v>335</v>
      </c>
      <c r="C281" s="78" t="s">
        <v>272</v>
      </c>
      <c r="D281" s="76" t="s">
        <v>336</v>
      </c>
      <c r="E281" s="77">
        <v>626.25</v>
      </c>
    </row>
    <row r="282" spans="1:5" ht="45.75" hidden="1" customHeight="1" x14ac:dyDescent="0.25">
      <c r="A282" s="80">
        <v>106</v>
      </c>
      <c r="B282" s="89" t="s">
        <v>337</v>
      </c>
      <c r="C282" s="78" t="s">
        <v>241</v>
      </c>
      <c r="D282" s="90" t="s">
        <v>338</v>
      </c>
      <c r="E282" s="77">
        <f>12332.8-12332.8</f>
        <v>0</v>
      </c>
    </row>
    <row r="283" spans="1:5" ht="44.25" hidden="1" customHeight="1" x14ac:dyDescent="0.25">
      <c r="A283" s="80">
        <v>107</v>
      </c>
      <c r="B283" s="89" t="s">
        <v>339</v>
      </c>
      <c r="C283" s="78" t="s">
        <v>9</v>
      </c>
      <c r="D283" s="90" t="s">
        <v>340</v>
      </c>
      <c r="E283" s="77">
        <v>28335.174999999999</v>
      </c>
    </row>
    <row r="284" spans="1:5" ht="49.5" hidden="1" customHeight="1" x14ac:dyDescent="0.25">
      <c r="A284" s="80">
        <v>115</v>
      </c>
      <c r="B284" s="89" t="s">
        <v>341</v>
      </c>
      <c r="C284" s="78" t="s">
        <v>218</v>
      </c>
      <c r="D284" s="90" t="s">
        <v>342</v>
      </c>
      <c r="E284" s="77">
        <v>15946.385</v>
      </c>
    </row>
    <row r="285" spans="1:5" ht="47.25" hidden="1" customHeight="1" x14ac:dyDescent="0.25">
      <c r="A285" s="80">
        <v>117</v>
      </c>
      <c r="B285" s="86" t="s">
        <v>343</v>
      </c>
      <c r="C285" s="78" t="s">
        <v>218</v>
      </c>
      <c r="D285" s="90" t="s">
        <v>344</v>
      </c>
      <c r="E285" s="77">
        <v>169.19499999999999</v>
      </c>
    </row>
    <row r="286" spans="1:5" ht="73.5" hidden="1" customHeight="1" x14ac:dyDescent="0.25">
      <c r="A286" s="80">
        <v>116</v>
      </c>
      <c r="B286" s="86" t="s">
        <v>345</v>
      </c>
      <c r="C286" s="78" t="s">
        <v>110</v>
      </c>
      <c r="D286" s="90" t="s">
        <v>346</v>
      </c>
      <c r="E286" s="77">
        <v>38800</v>
      </c>
    </row>
    <row r="287" spans="1:5" ht="72.75" hidden="1" customHeight="1" x14ac:dyDescent="0.25">
      <c r="A287" s="80">
        <v>118</v>
      </c>
      <c r="B287" s="89" t="s">
        <v>347</v>
      </c>
      <c r="C287" s="78" t="s">
        <v>348</v>
      </c>
      <c r="D287" s="76" t="s">
        <v>349</v>
      </c>
      <c r="E287" s="77">
        <v>220808.01</v>
      </c>
    </row>
    <row r="288" spans="1:5" ht="60" hidden="1" customHeight="1" x14ac:dyDescent="0.25">
      <c r="A288" s="80">
        <v>119</v>
      </c>
      <c r="B288" s="89" t="s">
        <v>347</v>
      </c>
      <c r="C288" s="78" t="s">
        <v>348</v>
      </c>
      <c r="D288" s="76" t="s">
        <v>350</v>
      </c>
      <c r="E288" s="77">
        <v>11322.66</v>
      </c>
    </row>
    <row r="289" spans="1:6" ht="84.75" hidden="1" customHeight="1" x14ac:dyDescent="0.25">
      <c r="A289" s="26">
        <v>120</v>
      </c>
      <c r="B289" s="78" t="s">
        <v>351</v>
      </c>
      <c r="C289" s="78" t="s">
        <v>352</v>
      </c>
      <c r="D289" s="76" t="s">
        <v>353</v>
      </c>
      <c r="E289" s="77">
        <v>4716</v>
      </c>
    </row>
    <row r="290" spans="1:6" ht="71.25" hidden="1" customHeight="1" x14ac:dyDescent="0.25">
      <c r="A290" s="80">
        <v>122</v>
      </c>
      <c r="B290" s="75" t="s">
        <v>354</v>
      </c>
      <c r="C290" s="78" t="s">
        <v>110</v>
      </c>
      <c r="D290" s="94" t="s">
        <v>355</v>
      </c>
      <c r="E290" s="77">
        <v>23870</v>
      </c>
    </row>
    <row r="291" spans="1:6" ht="59.25" hidden="1" customHeight="1" x14ac:dyDescent="0.25">
      <c r="A291" s="26">
        <v>123</v>
      </c>
      <c r="B291" s="66" t="s">
        <v>356</v>
      </c>
      <c r="C291" s="78" t="s">
        <v>110</v>
      </c>
      <c r="D291" s="92" t="s">
        <v>268</v>
      </c>
      <c r="E291" s="77">
        <v>38202.32</v>
      </c>
    </row>
    <row r="292" spans="1:6" ht="57.75" hidden="1" customHeight="1" x14ac:dyDescent="0.25">
      <c r="A292" s="80">
        <v>124</v>
      </c>
      <c r="B292" s="75" t="s">
        <v>357</v>
      </c>
      <c r="C292" s="75" t="s">
        <v>294</v>
      </c>
      <c r="D292" s="94" t="s">
        <v>358</v>
      </c>
      <c r="E292" s="77">
        <v>43908.550920000001</v>
      </c>
    </row>
    <row r="293" spans="1:6" ht="102" hidden="1" x14ac:dyDescent="0.25">
      <c r="A293" s="26">
        <v>139</v>
      </c>
      <c r="B293" s="66" t="s">
        <v>359</v>
      </c>
      <c r="C293" s="28" t="s">
        <v>230</v>
      </c>
      <c r="D293" s="92" t="s">
        <v>360</v>
      </c>
      <c r="E293" s="101">
        <v>12012.18</v>
      </c>
    </row>
    <row r="294" spans="1:6" ht="51" hidden="1" x14ac:dyDescent="0.25">
      <c r="A294" s="80">
        <v>147</v>
      </c>
      <c r="B294" s="75" t="s">
        <v>361</v>
      </c>
      <c r="C294" s="28" t="s">
        <v>218</v>
      </c>
      <c r="D294" s="94" t="s">
        <v>342</v>
      </c>
      <c r="E294" s="102">
        <v>34393.394</v>
      </c>
    </row>
    <row r="295" spans="1:6" ht="41.25" hidden="1" customHeight="1" x14ac:dyDescent="0.25">
      <c r="A295" s="80">
        <v>148</v>
      </c>
      <c r="B295" s="75" t="s">
        <v>362</v>
      </c>
      <c r="C295" s="28" t="s">
        <v>241</v>
      </c>
      <c r="D295" s="94" t="s">
        <v>363</v>
      </c>
      <c r="E295" s="102">
        <v>803.5</v>
      </c>
    </row>
    <row r="296" spans="1:6" ht="63.75" hidden="1" x14ac:dyDescent="0.25">
      <c r="A296" s="80">
        <v>155</v>
      </c>
      <c r="B296" s="75" t="s">
        <v>364</v>
      </c>
      <c r="C296" s="28" t="s">
        <v>230</v>
      </c>
      <c r="D296" s="92" t="s">
        <v>365</v>
      </c>
      <c r="E296" s="77">
        <v>15529.673000000001</v>
      </c>
    </row>
    <row r="297" spans="1:6" ht="63.75" hidden="1" x14ac:dyDescent="0.25">
      <c r="A297" s="80">
        <v>156</v>
      </c>
      <c r="B297" s="75" t="s">
        <v>366</v>
      </c>
      <c r="C297" s="28" t="s">
        <v>241</v>
      </c>
      <c r="D297" s="92" t="s">
        <v>365</v>
      </c>
      <c r="E297" s="77">
        <v>7480.9</v>
      </c>
    </row>
    <row r="298" spans="1:6" ht="51" hidden="1" x14ac:dyDescent="0.25">
      <c r="A298" s="80">
        <v>163</v>
      </c>
      <c r="B298" s="75" t="s">
        <v>367</v>
      </c>
      <c r="C298" s="28" t="s">
        <v>241</v>
      </c>
      <c r="D298" s="94" t="s">
        <v>368</v>
      </c>
      <c r="E298" s="102">
        <v>9561.7000000000007</v>
      </c>
    </row>
    <row r="299" spans="1:6" ht="51" hidden="1" x14ac:dyDescent="0.25">
      <c r="A299" s="80">
        <v>168</v>
      </c>
      <c r="B299" s="75" t="s">
        <v>369</v>
      </c>
      <c r="C299" s="28" t="s">
        <v>218</v>
      </c>
      <c r="D299" s="94" t="s">
        <v>370</v>
      </c>
      <c r="E299" s="102">
        <v>148.215</v>
      </c>
    </row>
    <row r="300" spans="1:6" ht="51" hidden="1" x14ac:dyDescent="0.25">
      <c r="A300" s="80">
        <v>169</v>
      </c>
      <c r="B300" s="75" t="s">
        <v>371</v>
      </c>
      <c r="C300" s="28" t="s">
        <v>218</v>
      </c>
      <c r="D300" s="94" t="s">
        <v>372</v>
      </c>
      <c r="E300" s="102">
        <v>8545.1159200000002</v>
      </c>
    </row>
    <row r="301" spans="1:6" hidden="1" x14ac:dyDescent="0.25">
      <c r="A301" s="80"/>
      <c r="B301" s="135"/>
      <c r="C301" s="136"/>
      <c r="D301" s="137"/>
      <c r="E301" s="77"/>
    </row>
    <row r="302" spans="1:6" hidden="1" x14ac:dyDescent="0.25">
      <c r="A302" s="80"/>
      <c r="B302" s="138"/>
      <c r="C302" s="136"/>
      <c r="D302" s="137"/>
      <c r="E302" s="77"/>
    </row>
    <row r="303" spans="1:6" ht="57.75" hidden="1" customHeight="1" x14ac:dyDescent="0.25">
      <c r="A303" s="139"/>
      <c r="B303" s="140"/>
      <c r="C303" s="141"/>
      <c r="D303" s="142"/>
      <c r="E303" s="143"/>
      <c r="F303" s="144"/>
    </row>
    <row r="304" spans="1:6" ht="57.75" hidden="1" customHeight="1" x14ac:dyDescent="0.25">
      <c r="A304" s="80"/>
      <c r="B304" s="78"/>
      <c r="C304" s="79"/>
      <c r="D304" s="76"/>
      <c r="E304" s="77"/>
      <c r="F304" s="144"/>
    </row>
    <row r="305" spans="1:6" ht="21" hidden="1" customHeight="1" x14ac:dyDescent="0.25">
      <c r="A305" s="80"/>
      <c r="B305" s="78"/>
      <c r="C305" s="79"/>
      <c r="D305" s="76"/>
      <c r="E305" s="77"/>
      <c r="F305" s="144"/>
    </row>
    <row r="306" spans="1:6" ht="38.25" hidden="1" customHeight="1" x14ac:dyDescent="0.25">
      <c r="A306" s="188"/>
      <c r="B306" s="189"/>
      <c r="C306" s="189"/>
      <c r="D306" s="189"/>
      <c r="E306" s="190"/>
      <c r="F306" s="144"/>
    </row>
    <row r="307" spans="1:6" ht="29.25" hidden="1" customHeight="1" x14ac:dyDescent="0.25">
      <c r="A307" s="145"/>
      <c r="B307" s="191"/>
      <c r="C307" s="192"/>
      <c r="D307" s="193"/>
      <c r="E307" s="146"/>
      <c r="F307" s="144"/>
    </row>
    <row r="308" spans="1:6" ht="27" customHeight="1" x14ac:dyDescent="0.25">
      <c r="A308" s="145"/>
      <c r="B308" s="191"/>
      <c r="C308" s="192"/>
      <c r="D308" s="193"/>
      <c r="E308" s="146"/>
    </row>
    <row r="309" spans="1:6" x14ac:dyDescent="0.25">
      <c r="A309" s="194" t="s">
        <v>373</v>
      </c>
      <c r="B309" s="195"/>
      <c r="C309" s="195"/>
      <c r="D309" s="196"/>
      <c r="E309" s="147">
        <f>E57+E68+E83+E205+E221</f>
        <v>2141940.4195600003</v>
      </c>
    </row>
    <row r="311" spans="1:6" hidden="1" x14ac:dyDescent="0.25">
      <c r="E311" s="148"/>
    </row>
    <row r="312" spans="1:6" hidden="1" x14ac:dyDescent="0.25"/>
    <row r="313" spans="1:6" hidden="1" x14ac:dyDescent="0.25">
      <c r="A313" s="197" t="s">
        <v>374</v>
      </c>
      <c r="B313" s="197"/>
      <c r="C313" s="197"/>
      <c r="D313" s="197"/>
      <c r="E313" s="197"/>
    </row>
    <row r="314" spans="1:6" hidden="1" x14ac:dyDescent="0.25"/>
    <row r="315" spans="1:6" x14ac:dyDescent="0.25">
      <c r="E315" s="148"/>
    </row>
    <row r="318" spans="1:6" x14ac:dyDescent="0.25">
      <c r="B318" s="1" t="s">
        <v>375</v>
      </c>
      <c r="E318" s="1" t="s">
        <v>376</v>
      </c>
    </row>
    <row r="319" spans="1:6" x14ac:dyDescent="0.25">
      <c r="B319" s="1" t="s">
        <v>380</v>
      </c>
    </row>
    <row r="327" spans="3:5" x14ac:dyDescent="0.25">
      <c r="C327" s="149"/>
      <c r="D327" s="149"/>
      <c r="E327" s="150"/>
    </row>
    <row r="328" spans="3:5" x14ac:dyDescent="0.25">
      <c r="C328" s="149"/>
      <c r="D328" s="149"/>
      <c r="E328" s="150"/>
    </row>
    <row r="329" spans="3:5" ht="67.5" customHeight="1" x14ac:dyDescent="0.25">
      <c r="C329" s="198"/>
      <c r="D329" s="198"/>
      <c r="E329" s="150"/>
    </row>
    <row r="330" spans="3:5" ht="48.75" customHeight="1" x14ac:dyDescent="0.25">
      <c r="C330" s="198"/>
      <c r="D330" s="198"/>
      <c r="E330" s="150"/>
    </row>
    <row r="331" spans="3:5" x14ac:dyDescent="0.25">
      <c r="C331" s="149"/>
      <c r="D331" s="149"/>
      <c r="E331" s="150"/>
    </row>
    <row r="332" spans="3:5" x14ac:dyDescent="0.25">
      <c r="C332" s="149"/>
      <c r="D332" s="149"/>
      <c r="E332" s="150"/>
    </row>
    <row r="333" spans="3:5" ht="94.5" customHeight="1" x14ac:dyDescent="0.25">
      <c r="C333" s="198"/>
      <c r="D333" s="198"/>
      <c r="E333" s="150"/>
    </row>
    <row r="334" spans="3:5" ht="63" customHeight="1" x14ac:dyDescent="0.25">
      <c r="C334" s="181"/>
      <c r="D334" s="181"/>
      <c r="E334" s="151"/>
    </row>
  </sheetData>
  <mergeCells count="24">
    <mergeCell ref="C334:D334"/>
    <mergeCell ref="B205:D205"/>
    <mergeCell ref="A220:E220"/>
    <mergeCell ref="B221:D221"/>
    <mergeCell ref="A306:E306"/>
    <mergeCell ref="B307:D307"/>
    <mergeCell ref="B308:D308"/>
    <mergeCell ref="A309:D309"/>
    <mergeCell ref="A313:E313"/>
    <mergeCell ref="C329:D329"/>
    <mergeCell ref="C330:D330"/>
    <mergeCell ref="C333:D333"/>
    <mergeCell ref="A204:E204"/>
    <mergeCell ref="A1:E1"/>
    <mergeCell ref="A2:E2"/>
    <mergeCell ref="A3:E3"/>
    <mergeCell ref="A5:A26"/>
    <mergeCell ref="B5:D26"/>
    <mergeCell ref="E5:E26"/>
    <mergeCell ref="B57:D57"/>
    <mergeCell ref="A67:E67"/>
    <mergeCell ref="B68:D68"/>
    <mergeCell ref="A82:E82"/>
    <mergeCell ref="B83:D83"/>
  </mergeCells>
  <pageMargins left="0.70866141732283472" right="0.70866141732283472" top="0.74803149606299213" bottom="0.74803149606299213" header="0.31496062992125984" footer="0.31496062992125984"/>
  <pageSetup paperSize="9"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u0346</dc:creator>
  <cp:lastModifiedBy>u1496</cp:lastModifiedBy>
  <cp:lastPrinted>2023-04-05T05:04:09Z</cp:lastPrinted>
  <dcterms:created xsi:type="dcterms:W3CDTF">2023-03-31T09:12:02Z</dcterms:created>
  <dcterms:modified xsi:type="dcterms:W3CDTF">2023-04-18T04:49:43Z</dcterms:modified>
</cp:coreProperties>
</file>