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1 кв\"/>
    </mc:Choice>
  </mc:AlternateContent>
  <xr:revisionPtr revIDLastSave="0" documentId="13_ncr:1_{D6C0C2B8-53A5-48D9-A485-0C6BCE00420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definedNames>
    <definedName name="_xlnm._FilterDatabase" localSheetId="0" hidden="1">Лист1!$A$4:$J$117</definedName>
    <definedName name="_xlnm.Print_Titles" localSheetId="0">Лист1!$4:$4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5" i="1"/>
  <c r="G8" i="1" l="1"/>
  <c r="J12" i="1"/>
  <c r="J14" i="1"/>
  <c r="J17" i="1"/>
  <c r="J18" i="1"/>
  <c r="G20" i="1"/>
  <c r="J28" i="1"/>
  <c r="J31" i="1"/>
  <c r="J37" i="1"/>
  <c r="J38" i="1"/>
  <c r="J40" i="1"/>
  <c r="G42" i="1"/>
  <c r="J48" i="1"/>
  <c r="J49" i="1"/>
  <c r="J50" i="1"/>
  <c r="J52" i="1"/>
  <c r="J53" i="1"/>
  <c r="J54" i="1"/>
  <c r="J65" i="1"/>
  <c r="G67" i="1"/>
  <c r="J69" i="1"/>
  <c r="J70" i="1"/>
  <c r="J71" i="1"/>
  <c r="J82" i="1"/>
  <c r="J83" i="1"/>
  <c r="J99" i="1"/>
  <c r="J100" i="1"/>
  <c r="J105" i="1"/>
  <c r="J111" i="1"/>
  <c r="J112" i="1"/>
  <c r="G31" i="1" l="1"/>
  <c r="J114" i="1"/>
  <c r="J116" i="1"/>
  <c r="J113" i="1"/>
  <c r="G78" i="1"/>
  <c r="G32" i="1"/>
  <c r="G21" i="1"/>
  <c r="G9" i="1"/>
  <c r="J9" i="1"/>
  <c r="G93" i="1"/>
  <c r="J93" i="1"/>
  <c r="G19" i="1"/>
  <c r="J19" i="1"/>
  <c r="G13" i="1"/>
  <c r="G104" i="1"/>
  <c r="G103" i="1"/>
  <c r="G92" i="1"/>
  <c r="G77" i="1"/>
  <c r="G80" i="1"/>
  <c r="G68" i="1"/>
  <c r="G72" i="1"/>
  <c r="G81" i="1"/>
  <c r="J81" i="1"/>
  <c r="G79" i="1"/>
  <c r="G5" i="1"/>
  <c r="G107" i="1"/>
  <c r="G96" i="1"/>
  <c r="G84" i="1"/>
  <c r="G27" i="1"/>
  <c r="G15" i="1"/>
  <c r="G44" i="1"/>
  <c r="G115" i="1"/>
  <c r="J115" i="1"/>
  <c r="G117" i="1"/>
  <c r="G106" i="1"/>
  <c r="G95" i="1"/>
  <c r="G43" i="1"/>
  <c r="G83" i="1"/>
  <c r="G116" i="1"/>
  <c r="G105" i="1"/>
  <c r="G94" i="1"/>
  <c r="G82" i="1"/>
  <c r="G60" i="1"/>
  <c r="G48" i="1"/>
  <c r="G36" i="1"/>
  <c r="G25" i="1"/>
  <c r="G114" i="1"/>
  <c r="G102" i="1"/>
  <c r="G90" i="1"/>
  <c r="G56" i="1"/>
  <c r="G55" i="1"/>
  <c r="G66" i="1"/>
  <c r="G54" i="1"/>
  <c r="G30" i="1"/>
  <c r="G7" i="1"/>
  <c r="G110" i="1"/>
  <c r="G99" i="1"/>
  <c r="G87" i="1"/>
  <c r="G38" i="1"/>
  <c r="G112" i="1"/>
  <c r="G73" i="1"/>
  <c r="G111" i="1"/>
  <c r="G100" i="1"/>
  <c r="G88" i="1"/>
  <c r="G50" i="1"/>
  <c r="G62" i="1"/>
  <c r="G109" i="1"/>
  <c r="G98" i="1"/>
  <c r="G86" i="1"/>
  <c r="G101" i="1"/>
  <c r="G75" i="1"/>
  <c r="G64" i="1"/>
  <c r="G52" i="1"/>
  <c r="G40" i="1"/>
  <c r="G28" i="1"/>
  <c r="G17" i="1"/>
  <c r="G89" i="1"/>
  <c r="G74" i="1"/>
  <c r="G63" i="1"/>
  <c r="G51" i="1"/>
  <c r="G39" i="1"/>
  <c r="G16" i="1"/>
  <c r="G91" i="1"/>
  <c r="G113" i="1"/>
  <c r="G108" i="1"/>
  <c r="G97" i="1"/>
  <c r="G85" i="1"/>
  <c r="G61" i="1"/>
  <c r="G49" i="1"/>
  <c r="G37" i="1"/>
  <c r="G26" i="1"/>
  <c r="G14" i="1"/>
  <c r="G71" i="1"/>
  <c r="G59" i="1"/>
  <c r="G47" i="1"/>
  <c r="G35" i="1"/>
  <c r="G24" i="1"/>
  <c r="G12" i="1"/>
  <c r="G70" i="1"/>
  <c r="G58" i="1"/>
  <c r="G46" i="1"/>
  <c r="G34" i="1"/>
  <c r="G23" i="1"/>
  <c r="G11" i="1"/>
  <c r="G69" i="1"/>
  <c r="G57" i="1"/>
  <c r="G45" i="1"/>
  <c r="G33" i="1"/>
  <c r="G22" i="1"/>
  <c r="G10" i="1"/>
  <c r="G76" i="1"/>
  <c r="G65" i="1"/>
  <c r="G53" i="1"/>
  <c r="G41" i="1"/>
  <c r="G29" i="1"/>
  <c r="G18" i="1"/>
  <c r="G6" i="1"/>
  <c r="J110" i="1"/>
  <c r="J109" i="1"/>
  <c r="J108" i="1"/>
  <c r="J107" i="1"/>
  <c r="J106" i="1"/>
  <c r="J104" i="1"/>
  <c r="J103" i="1"/>
  <c r="J102" i="1"/>
  <c r="J101" i="1"/>
  <c r="J98" i="1"/>
  <c r="J97" i="1"/>
  <c r="J96" i="1"/>
  <c r="J95" i="1"/>
  <c r="J94" i="1"/>
  <c r="J91" i="1"/>
  <c r="J90" i="1"/>
  <c r="J89" i="1"/>
  <c r="J88" i="1"/>
  <c r="J87" i="1"/>
  <c r="J86" i="1"/>
  <c r="J84" i="1"/>
  <c r="J78" i="1"/>
  <c r="J77" i="1"/>
  <c r="J76" i="1"/>
  <c r="J75" i="1"/>
  <c r="J74" i="1"/>
  <c r="J73" i="1"/>
  <c r="J68" i="1"/>
  <c r="J66" i="1"/>
  <c r="J64" i="1"/>
  <c r="J63" i="1"/>
  <c r="J62" i="1"/>
  <c r="J61" i="1"/>
  <c r="J60" i="1"/>
  <c r="J59" i="1"/>
  <c r="J57" i="1"/>
  <c r="J56" i="1"/>
  <c r="J55" i="1"/>
  <c r="J51" i="1"/>
  <c r="J47" i="1"/>
  <c r="J46" i="1"/>
  <c r="J44" i="1"/>
  <c r="J43" i="1"/>
  <c r="J42" i="1"/>
  <c r="J41" i="1"/>
  <c r="J39" i="1"/>
  <c r="J36" i="1"/>
  <c r="J35" i="1"/>
  <c r="J34" i="1"/>
  <c r="J33" i="1"/>
  <c r="J32" i="1"/>
  <c r="J30" i="1"/>
  <c r="J29" i="1"/>
  <c r="J27" i="1"/>
  <c r="J26" i="1"/>
  <c r="J25" i="1"/>
  <c r="J24" i="1"/>
  <c r="J23" i="1"/>
  <c r="J22" i="1"/>
  <c r="J21" i="1"/>
  <c r="J20" i="1"/>
  <c r="J15" i="1"/>
  <c r="J13" i="1"/>
  <c r="J11" i="1"/>
  <c r="J10" i="1"/>
  <c r="J8" i="1"/>
  <c r="J7" i="1"/>
  <c r="J6" i="1"/>
  <c r="J5" i="1"/>
</calcChain>
</file>

<file path=xl/sharedStrings.xml><?xml version="1.0" encoding="utf-8"?>
<sst xmlns="http://schemas.openxmlformats.org/spreadsheetml/2006/main" count="243" uniqueCount="235">
  <si>
    <t>2010000000</t>
  </si>
  <si>
    <t xml:space="preserve">      Подпрограмма "Развитие благоустройства территорий муниципальных образований Липецкой области"</t>
  </si>
  <si>
    <t>2000000000</t>
  </si>
  <si>
    <t xml:space="preserve">    Государственная программа Липецкой области "Формирование современной городской среды в Липецкой области"</t>
  </si>
  <si>
    <t>1930000000</t>
  </si>
  <si>
    <t xml:space="preserve">      Подпрограмма "Создание условий для повышения финансовой устойчивости местных бюджетов"</t>
  </si>
  <si>
    <t>1920000000</t>
  </si>
  <si>
    <t xml:space="preserve">      Подпрограмма "Управление государственным долгом Липецкой области"</t>
  </si>
  <si>
    <t>1910000000</t>
  </si>
  <si>
    <t xml:space="preserve">      Подпрограмма "Долгосрочное бюджетное планирование, совершенствование организации бюджетного процесса"</t>
  </si>
  <si>
    <t>1900000000</t>
  </si>
  <si>
    <t xml:space="preserve">    Государственная программа Липецкой области "Управление государственными финансами и государственным долгом Липецкой области"</t>
  </si>
  <si>
    <t>1840000000</t>
  </si>
  <si>
    <t xml:space="preserve">      Подпрограмма "Совершенствование системы управления областным имуществом и земельными участками"</t>
  </si>
  <si>
    <t>1830000000</t>
  </si>
  <si>
    <t xml:space="preserve">      Подпрограмма "Формирование электронного правительства в Липецкой области"</t>
  </si>
  <si>
    <t>1820000000</t>
  </si>
  <si>
    <t xml:space="preserve">      Подпрограмма "Совершенствование государственной гражданской и муниципальной службы Липецкой области"</t>
  </si>
  <si>
    <t>1810000000</t>
  </si>
  <si>
    <t xml:space="preserve">      Подпрограмма "Повышение качества предоставления государственных, муниципальных и дополнительных услуг в Липецкой области"</t>
  </si>
  <si>
    <t>1800000000</t>
  </si>
  <si>
    <t xml:space="preserve">    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</si>
  <si>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1720000000</t>
  </si>
  <si>
    <t xml:space="preserve">      Подпрограмма "Лесоразведение на землях иных категорий в 2014-2024 годах"</t>
  </si>
  <si>
    <t>1710000000</t>
  </si>
  <si>
    <t xml:space="preserve">      Подпрограмма "Охрана, защита и воспроизводство лесов на территории Липецкой области в 2014-2024 годах"</t>
  </si>
  <si>
    <t>1700000000</t>
  </si>
  <si>
    <t xml:space="preserve">    Государственная программа Липецкой области "Развитие лесного хозяйства в Липецкой области"</t>
  </si>
  <si>
    <t>1650000000</t>
  </si>
  <si>
    <t xml:space="preserve">      Подпрограмма "Охрана, воспроизводство и рациональное использование объектов животного мира Липецкой области"</t>
  </si>
  <si>
    <t>1640000000</t>
  </si>
  <si>
    <t xml:space="preserve">      Подпрограмма "Развитие и использование минерально-сырьевой базы Липецкой области"</t>
  </si>
  <si>
    <t>1630000000</t>
  </si>
  <si>
    <t xml:space="preserve">      Подпрограмма "Развитие водохозяйственного комплекса Липецкой области"</t>
  </si>
  <si>
    <t>1620000000</t>
  </si>
  <si>
    <t xml:space="preserve">      Подпрограмма "Обращение с отходами на территории Липецкой области"</t>
  </si>
  <si>
    <t>1610000000</t>
  </si>
  <si>
    <t xml:space="preserve">      Подпрограмма "Охрана окружающей среды Липецкой области"</t>
  </si>
  <si>
    <t>1600000000</t>
  </si>
  <si>
    <t xml:space="preserve">    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</si>
  <si>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1510000000</t>
  </si>
  <si>
    <t xml:space="preserve">      Подпрограмма "Улучшение инвестиционного климата в Липецкой области"</t>
  </si>
  <si>
    <t>1500000000</t>
  </si>
  <si>
    <t xml:space="preserve">    Государственная программа Липецкой области "Обеспечение инвестиционной привлекательности Липецкой области"</t>
  </si>
  <si>
    <t>1420000000</t>
  </si>
  <si>
    <t xml:space="preserve">      Подпрограмма "Развитие пассажирского транспорта общего пользования"</t>
  </si>
  <si>
    <t>1410000000</t>
  </si>
  <si>
    <t xml:space="preserve">      Подпрограмма "Развитие дорожного комплекса Липецкой области"</t>
  </si>
  <si>
    <t>1400000000</t>
  </si>
  <si>
    <t xml:space="preserve">    Государственная программа Липецкой области "Развитие транспортной системы Липецкой области"</t>
  </si>
  <si>
    <t>1390000000</t>
  </si>
  <si>
    <t xml:space="preserve">      Подпрограмма "Развитие комплексной системы защиты прав потребителей и качества товаров в Липецкой области на 2014-2024 годы"</t>
  </si>
  <si>
    <t>1380000000</t>
  </si>
  <si>
    <t xml:space="preserve">      Подпрограмма "Развитие торговли Липецкой области на 2014-2016 годы и на период до 2024 года"</t>
  </si>
  <si>
    <t>1350000000</t>
  </si>
  <si>
    <t xml:space="preserve">      Подпрограмма "Обеспечение эпизоотического и ветеринарно-санитарного благополучия на территории Липецкой области на 2014-2024 годы"</t>
  </si>
  <si>
    <t>1330000000</t>
  </si>
  <si>
    <t xml:space="preserve">      Подпрограмма "Поддержка малых форм хозяйствования в Липецкой области на 2014-2024 годы"</t>
  </si>
  <si>
    <t>1320000000</t>
  </si>
  <si>
    <t xml:space="preserve">      Подпрограмма "Развитие отрасли животноводства, переработки и реализации продукции животноводства в Липецкой области на 2014-2024 годы"</t>
  </si>
  <si>
    <t>1310000000</t>
  </si>
  <si>
    <t xml:space="preserve">      Подпрограмма "Развитие отрасли растениеводства, переработки и реализации продукции растениеводства в Липецкой области на 2014 - 2024 годы"</t>
  </si>
  <si>
    <t>1300000000</t>
  </si>
  <si>
    <t xml:space="preserve">    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</si>
  <si>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1220000000</t>
  </si>
  <si>
    <t xml:space="preserve">      Подпрограмма "Развитие и модернизация электроэнергетики"</t>
  </si>
  <si>
    <t>1210000000</t>
  </si>
  <si>
    <t xml:space="preserve">      Подпрограмма "Энергосбережение и повышение энергетической эффективности"</t>
  </si>
  <si>
    <t>1200000000</t>
  </si>
  <si>
    <t xml:space="preserve">    Государственная программа Липецкой области "Энергоэффективность и развитие энергетики в Липецкой области"</t>
  </si>
  <si>
    <t>1140000000</t>
  </si>
  <si>
    <t xml:space="preserve">      Подпрограмма "Развитие малого и среднего предпринимательства в Липецкой области на 2014-2024 годы"</t>
  </si>
  <si>
    <t>1130000000</t>
  </si>
  <si>
    <t xml:space="preserve">      Подпрограмма "Развитие инновационной деятельности в Липецкой области на 2014-2024 годы"</t>
  </si>
  <si>
    <t>1120000000</t>
  </si>
  <si>
    <t xml:space="preserve">      Подпрограмма "Повышение конкурентоспособности и производительности труда в машиностроительном комплексе Липецкой области на 2014-2024 годы"</t>
  </si>
  <si>
    <t>1110000000</t>
  </si>
  <si>
    <t xml:space="preserve">      Подпрограмма "Модернизация и развитие промышленности Липецкой области на 2014-2024 годы"</t>
  </si>
  <si>
    <t>1100000000</t>
  </si>
  <si>
    <t xml:space="preserve">    Государственная программа Липецкой области "Модернизация и инновационное развитие экономики Липецкой области"</t>
  </si>
  <si>
    <t>1030000000</t>
  </si>
  <si>
    <t xml:space="preserve">      Подпрограмма "Реализация государственной национальной политики в Липецкой области"</t>
  </si>
  <si>
    <t>1020000000</t>
  </si>
  <si>
    <t xml:space="preserve">      Подпрограмма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</si>
  <si>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1010000000</t>
  </si>
  <si>
    <t xml:space="preserve">      Подпрограмма "Содействие развитию гражданского общества, патриотического воспитания  населения Липецкой области и реализации молодежной политики"</t>
  </si>
  <si>
    <t>1000000000</t>
  </si>
  <si>
    <t xml:space="preserve">    Государственная программа Липецкой области "Реализация внутренней политики Липецкой области"</t>
  </si>
  <si>
    <t>0970000000</t>
  </si>
  <si>
    <t xml:space="preserve">      Подпрограмма "Развитие аппаратно-программного комплекса "Безопасный город" в Липецкой области"</t>
  </si>
  <si>
    <t>0960000000</t>
  </si>
  <si>
    <t xml:space="preserve">      Подпрограмма "Развитие мировой юстиции в Липецкой области"</t>
  </si>
  <si>
    <t>0940000000</t>
  </si>
  <si>
    <t xml:space="preserve">      Подпрограмма "Комплексные меры по профилактике терроризма и экстремизма в Липецкой области"</t>
  </si>
  <si>
    <t>0930000000</t>
  </si>
  <si>
    <t xml:space="preserve">      Подпрограмма "О противодействии коррупции в Липецкой области"</t>
  </si>
  <si>
    <t>0920000000</t>
  </si>
  <si>
    <t xml:space="preserve">      Подпрограмма "Обеспечение безопасности дорожного движения в Липецкой области"</t>
  </si>
  <si>
    <t>0910000000</t>
  </si>
  <si>
    <t xml:space="preserve">      Подпрограмма "Профилактика правонарушений в Липецкой области"</t>
  </si>
  <si>
    <t>0900000000</t>
  </si>
  <si>
    <t xml:space="preserve">    Государственная программа Липецкой области "Обеспечение общественной безопасности населения и территории Липецкой области"</t>
  </si>
  <si>
    <t>0860000000</t>
  </si>
  <si>
    <t xml:space="preserve">      Подпрограмма "Улучшение качества жилищного фонда, развитие и модернизация коммунальной инфраструктуры Липецкой области"</t>
  </si>
  <si>
    <t>0850000000</t>
  </si>
  <si>
    <t xml:space="preserve">      Подпрограмма "Повышение качества  условий проживания населения области за счет обеспечения населенных пунктов области социальной инфраструктурой"</t>
  </si>
  <si>
    <t>0840000000</t>
  </si>
  <si>
    <t xml:space="preserve">      Подпрограмма "Стимулирование жилищного строительства в Липецкой области"</t>
  </si>
  <si>
    <t>0830000000</t>
  </si>
  <si>
    <t xml:space="preserve">      Подпрограмма "О государственной поддержке в обеспечении жильем молодых семей"</t>
  </si>
  <si>
    <t>0820000000</t>
  </si>
  <si>
    <t xml:space="preserve">      Подпрограмма "Свой Дом"</t>
  </si>
  <si>
    <t>0810000000</t>
  </si>
  <si>
    <t xml:space="preserve">      Подпрограмма "Ипотечное жилищное кредитование"</t>
  </si>
  <si>
    <t>0800000000</t>
  </si>
  <si>
    <t xml:space="preserve">    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</si>
  <si>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0720000000</t>
  </si>
  <si>
    <t xml:space="preserve">      Подпрограмма "Реализация регионально значимых направлений в сфере сельскохозяйственной кооперации на 2014-2024 годы"</t>
  </si>
  <si>
    <t>0710000000</t>
  </si>
  <si>
    <t xml:space="preserve">      Подпрограмма "Развитие сети кооперативов всех направлений на 2014-2024 годы"</t>
  </si>
  <si>
    <t>0700000000</t>
  </si>
  <si>
    <t xml:space="preserve">    Государственная программа Липецкой области "Развитие кооперации и коллективных форм собственности в Липецкой области"</t>
  </si>
  <si>
    <t>0630000000</t>
  </si>
  <si>
    <t xml:space="preserve">      Подпрограмма "Формирование и использование документов Архивного фонда Российской Федерации в Липецкой области"</t>
  </si>
  <si>
    <t>0620000000</t>
  </si>
  <si>
    <t xml:space="preserve">      Подпрограмма "Развитие туризма в Липецкой области"</t>
  </si>
  <si>
    <t>0610000000</t>
  </si>
  <si>
    <t xml:space="preserve">      Подпрограмма "Развитие и сохранение культуры Липецкой области"</t>
  </si>
  <si>
    <t>0600000000</t>
  </si>
  <si>
    <t xml:space="preserve">    Государственная программа Липецкой области "Развитие культуры и туризма в Липецкой области"</t>
  </si>
  <si>
    <t>0550000000</t>
  </si>
  <si>
    <t xml:space="preserve">      Подпрограмма "Создание современной образовательной среды для школьников"</t>
  </si>
  <si>
    <t>0540000000</t>
  </si>
  <si>
    <t xml:space="preserve">      Подпрограмма "Отдых и оздоровление детей Липецкой области"</t>
  </si>
  <si>
    <t>0530000000</t>
  </si>
  <si>
    <t xml:space="preserve">      Подпрограмма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</si>
  <si>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0520000000</t>
  </si>
  <si>
    <t xml:space="preserve">      Подпрограмма "Повышение эффективности профессионального образования в обеспечении отраслей экономики востребованными кадрами"</t>
  </si>
  <si>
    <t>0510000000</t>
  </si>
  <si>
    <t xml:space="preserve">      Подпрограмма "Ресурсное обеспечение развития образования Липецкой области"</t>
  </si>
  <si>
    <t>0500000000</t>
  </si>
  <si>
    <t xml:space="preserve">    Государственная программа Липецкой области "Развитие образования Липецкой области"</t>
  </si>
  <si>
    <t>0420000000</t>
  </si>
  <si>
    <t xml:space="preserve">      Подпрограмма "Развитие спорта высших достижений и системы подготовки спортивного резерва Липецкой области"</t>
  </si>
  <si>
    <t>0410000000</t>
  </si>
  <si>
    <t xml:space="preserve">      Подпрограмма "Развитие физической культуры и массового спорта"</t>
  </si>
  <si>
    <t>0400000000</t>
  </si>
  <si>
    <t xml:space="preserve">    Государственная программа Липецкой области "Развитие физической культуры и спорта Липецкой области"</t>
  </si>
  <si>
    <t>0380000000</t>
  </si>
  <si>
    <t xml:space="preserve">      Подпрограмма "Развитие информатизации в здравоохранении"</t>
  </si>
  <si>
    <t>0370000000</t>
  </si>
  <si>
    <t xml:space="preserve">      Подпрограмма "Совершенствование системы лекарственного обеспечения, в том числе в амбулаторных условиях"</t>
  </si>
  <si>
    <t>0360000000</t>
  </si>
  <si>
    <t xml:space="preserve">      Подпрограмма "Кадровое обеспечение системы здравоохранения"</t>
  </si>
  <si>
    <t>0350000000</t>
  </si>
  <si>
    <t xml:space="preserve">      Подпрограмма "Совершенствование оказания паллиативной медицинской помощи, в том числе детям"</t>
  </si>
  <si>
    <t>0340000000</t>
  </si>
  <si>
    <t xml:space="preserve">      Подпрограмма "Развитие медицинской реабилитации и санаторно-курортного лечения, в том числе детей"</t>
  </si>
  <si>
    <t>0330000000</t>
  </si>
  <si>
    <t xml:space="preserve">      Подпрограмма "Охрана здоровья матери и ребенка"</t>
  </si>
  <si>
    <t>0320000000</t>
  </si>
  <si>
    <t xml:space="preserve">      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</si>
  <si>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0310000000</t>
  </si>
  <si>
    <t xml:space="preserve">      Подпрограмма "Профилактика заболеваний и формирование здорового образа жизни. Развитие первичной медико-санитарной помощи"</t>
  </si>
  <si>
    <t>0300000000</t>
  </si>
  <si>
    <t xml:space="preserve">    Государственная программа Липецкой области "Развитие здравоохранения Липецкой области"</t>
  </si>
  <si>
    <t>0240000000</t>
  </si>
  <si>
    <t xml:space="preserve">      Подпрограмма "Улучшение условий и охраны труда"</t>
  </si>
  <si>
    <t>0230000000</t>
  </si>
  <si>
    <t xml:space="preserve">      Подпрограмма "Оказание содействия добровольному переселению в Липецкую область соотечественников, проживающих за рубежом"</t>
  </si>
  <si>
    <t>0220000000</t>
  </si>
  <si>
    <t xml:space="preserve">      Подпрограмма "Содействие трудоустройству незанятых инвалидов Липецкой области"</t>
  </si>
  <si>
    <t>0210000000</t>
  </si>
  <si>
    <t xml:space="preserve">      Подпрограмма "Развитие рынка труда и социальная поддержка безработных граждан"</t>
  </si>
  <si>
    <t>0200000000</t>
  </si>
  <si>
    <t xml:space="preserve">    Государственная программа Липецкой области "Развитие рынка труда и содействие занятости населения в Липецкой области"</t>
  </si>
  <si>
    <t>0180000000</t>
  </si>
  <si>
    <t xml:space="preserve">      Подпрограмма "Формирование системы комплексной реабилитации и абилитации инвалидов, в том числе детей-инвалидов в Липецкой области"</t>
  </si>
  <si>
    <t>0170000000</t>
  </si>
  <si>
    <t xml:space="preserve">      Подпрограмма "Благополучная семья - стабильность в регионе"</t>
  </si>
  <si>
    <t>0160000000</t>
  </si>
  <si>
    <t xml:space="preserve">      Подпрограмма "Доступная среда"</t>
  </si>
  <si>
    <t>0150000000</t>
  </si>
  <si>
    <t xml:space="preserve">      Подпрограмма "Обеспечение жилыми помещениями детей-сирот, детей, оставшихся без попечения родителей, и лиц из их числа"</t>
  </si>
  <si>
    <t>0140000000</t>
  </si>
  <si>
    <t xml:space="preserve">      Подпрограмма "Улучшение демографической ситуации и положения семей с детьми"</t>
  </si>
  <si>
    <t>0130000000</t>
  </si>
  <si>
    <t xml:space="preserve">      Подпрограмма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</si>
  <si>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0120000000</t>
  </si>
  <si>
    <t xml:space="preserve">      Подпрограмма "Повышение качества жизни пожилых людей, развитие системы социального обслуживания населения Липецкой области"</t>
  </si>
  <si>
    <t>0110000000</t>
  </si>
  <si>
    <t xml:space="preserve">      Подпрограмма "Развитие мер социальной поддержки отдельных категорий населения"</t>
  </si>
  <si>
    <t>0100000000</t>
  </si>
  <si>
    <t xml:space="preserve">    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</si>
  <si>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Процент исполнения</t>
  </si>
  <si>
    <t>Наименование показателя</t>
  </si>
  <si>
    <t>Целевая статья</t>
  </si>
  <si>
    <t>0880000000</t>
  </si>
  <si>
    <t>2100000000</t>
  </si>
  <si>
    <t>2110000000</t>
  </si>
  <si>
    <t>2120000000</t>
  </si>
  <si>
    <t>9940000000</t>
  </si>
  <si>
    <t>9990000000</t>
  </si>
  <si>
    <t xml:space="preserve">    Государственная программа Липецкой области "Комплексное развитие сельских территорий Липецкой области"</t>
  </si>
  <si>
    <t xml:space="preserve">      Подпрограмма "Создание условий для обеспечения доступным и комфортным жильем сельского населения"</t>
  </si>
  <si>
    <t xml:space="preserve">      Подпрограмма "Создание и развитие инфраструктуры на сельских территориях"</t>
  </si>
  <si>
    <t xml:space="preserve"> Непрограммные расходы областного бюджета</t>
  </si>
  <si>
    <t>03А0000000</t>
  </si>
  <si>
    <t>0560000000</t>
  </si>
  <si>
    <t>13Б0000000</t>
  </si>
  <si>
    <t xml:space="preserve">      Подпрограмма "Модернизация первичного звена здравоохранения Липецкой области в 2021-2025 годах"</t>
  </si>
  <si>
    <t xml:space="preserve">      Подпрограмма "Повышение финансового образования в Липецкой области"</t>
  </si>
  <si>
    <t xml:space="preserve"> Подпрограмма "Повышение качества водоснабжения населения Липецкой области в рамках регионального проекта "Чистая вода"</t>
  </si>
  <si>
    <t xml:space="preserve"> Подпрограмма "Развитие отраслей агропромышленного комплекса Липецкой области"</t>
  </si>
  <si>
    <t xml:space="preserve"> Подпрограмма "Расширение использования природного газа в качестве моторного топлива в Липецкой области"</t>
  </si>
  <si>
    <t>Кассовый расход на 1 апреля 2022 г            в тыс. руб.</t>
  </si>
  <si>
    <t>13В0000000</t>
  </si>
  <si>
    <t>9910000000</t>
  </si>
  <si>
    <t>9930000000</t>
  </si>
  <si>
    <t>9960000000</t>
  </si>
  <si>
    <t xml:space="preserve">      Обеспечение деятельности председателя, депутатов (членов) законодательного органа государственной власти Липецкой области, высшего должностного лица Липецкой области (руководителя высшего исполнительного органа государственной власти Липецкой области) и его заместителей</t>
  </si>
  <si>
    <t xml:space="preserve">      Резервные фонды</t>
  </si>
  <si>
    <t xml:space="preserve">      Обеспечение деятельности в сфере государственной регистрации актов гражданского состояния</t>
  </si>
  <si>
    <t xml:space="preserve">      Расходы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экономики, и иные цели, связанные с предотвращением влияния ухудшения геополитической и экономической ситуации</t>
  </si>
  <si>
    <t xml:space="preserve">      Иные непрограммные мероприятия</t>
  </si>
  <si>
    <t xml:space="preserve">      Подпрограмма "Эффективное вовлечение в оборот земель сельскохозяйственного назначения и развитие мелиоративного комплекса Липецкой области"</t>
  </si>
  <si>
    <t>ИТОГО</t>
  </si>
  <si>
    <t>Сведения об исполнении бюджета в разрезе государственных программ и непрограммных направлений деятельности по состоянию  на 1 апреля 2023 года  в сравнении с планом  и соответствующим периодом прошлого года</t>
  </si>
  <si>
    <t>Кассовый расход на 1 апреля 2023 г в рублях</t>
  </si>
  <si>
    <t>Кассовый расход на 1 апреля 2023 г            в тыс. руб.</t>
  </si>
  <si>
    <t>Кассовый расход на 1 апреля 2022г в рублях</t>
  </si>
  <si>
    <t>Отклонение 2023 года от 2022 года в тыс. руб.</t>
  </si>
  <si>
    <t xml:space="preserve"> Назначения на 2023 год, утвержденные Законом Липецкой области от 07.12.2022г №243-ОЗ "Об областном бюджете на 2023 год и на плановый период 2024 и 2025 годов", в тыс. руб.</t>
  </si>
  <si>
    <t xml:space="preserve"> Назначения на 2023 год, утвержденные Законом Липецкой области от 07.12.2022г №243-ОЗ "Об областном бюджете на 2023 год и на плановый период 2024 и 2025 годов", в  рублях.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</si>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</sst>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1" fillId="0" borderId="0">
      <alignment horizontal="right"/>
    </xf>
    <xf numFmtId="0" fontId="2" fillId="0" borderId="2">
      <alignment horizontal="center" vertical="center" wrapText="1"/>
    </xf>
    <xf numFmtId="0" fontId="2" fillId="0" borderId="0"/>
    <xf numFmtId="1" fontId="2" fillId="0" borderId="2">
      <alignment horizontal="center" vertical="top" shrinkToFit="1"/>
    </xf>
    <xf numFmtId="0" fontId="2" fillId="0" borderId="2">
      <alignment horizontal="center" vertical="center" wrapText="1"/>
    </xf>
    <xf numFmtId="0" fontId="3" fillId="0" borderId="2">
      <alignment horizontal="left"/>
    </xf>
    <xf numFmtId="4" fontId="2" fillId="0" borderId="2">
      <alignment horizontal="right" vertical="top" shrinkToFit="1"/>
    </xf>
    <xf numFmtId="4" fontId="3" fillId="2" borderId="2">
      <alignment horizontal="right" vertical="top" shrinkToFit="1"/>
    </xf>
    <xf numFmtId="0" fontId="2" fillId="0" borderId="0">
      <alignment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2">
      <alignment vertical="top" wrapText="1"/>
    </xf>
    <xf numFmtId="0" fontId="2" fillId="3" borderId="0">
      <alignment horizontal="left"/>
    </xf>
    <xf numFmtId="4" fontId="3" fillId="4" borderId="2">
      <alignment horizontal="right" vertical="top" shrinkToFit="1"/>
    </xf>
    <xf numFmtId="10" fontId="3" fillId="4" borderId="2">
      <alignment horizontal="right" vertical="top" shrinkToFit="1"/>
    </xf>
    <xf numFmtId="1" fontId="2" fillId="0" borderId="2">
      <alignment horizontal="center" vertical="top" shrinkToFit="1"/>
    </xf>
    <xf numFmtId="0" fontId="3" fillId="0" borderId="2">
      <alignment vertical="top" wrapText="1"/>
    </xf>
  </cellStyleXfs>
  <cellXfs count="36">
    <xf numFmtId="0" fontId="0" fillId="0" borderId="0" xfId="0"/>
    <xf numFmtId="0" fontId="5" fillId="0" borderId="0" xfId="3" applyNumberFormat="1" applyFont="1" applyFill="1" applyBorder="1" applyProtection="1"/>
    <xf numFmtId="0" fontId="6" fillId="0" borderId="0" xfId="0" applyFont="1" applyFill="1" applyProtection="1">
      <protection locked="0"/>
    </xf>
    <xf numFmtId="0" fontId="6" fillId="0" borderId="0" xfId="0" applyFont="1" applyFill="1"/>
    <xf numFmtId="164" fontId="7" fillId="0" borderId="1" xfId="18" applyNumberFormat="1" applyFont="1" applyFill="1" applyBorder="1" applyAlignment="1" applyProtection="1">
      <alignment horizontal="center" vertical="center" shrinkToFit="1"/>
    </xf>
    <xf numFmtId="164" fontId="7" fillId="0" borderId="1" xfId="17" applyNumberFormat="1" applyFont="1" applyFill="1" applyBorder="1" applyAlignment="1" applyProtection="1">
      <alignment horizontal="right" vertical="center" shrinkToFit="1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1" fontId="7" fillId="0" borderId="1" xfId="4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vertical="center"/>
    </xf>
    <xf numFmtId="1" fontId="7" fillId="0" borderId="1" xfId="4" applyNumberFormat="1" applyFont="1" applyBorder="1" applyAlignment="1" applyProtection="1">
      <alignment horizontal="center" vertical="center" shrinkToFit="1"/>
    </xf>
    <xf numFmtId="49" fontId="7" fillId="0" borderId="1" xfId="4" applyNumberFormat="1" applyFont="1" applyFill="1" applyBorder="1" applyAlignment="1" applyProtection="1">
      <alignment horizontal="center" vertical="center" shrinkToFit="1"/>
    </xf>
    <xf numFmtId="164" fontId="9" fillId="0" borderId="1" xfId="18" applyNumberFormat="1" applyFont="1" applyFill="1" applyBorder="1" applyAlignment="1" applyProtection="1">
      <alignment horizontal="center" vertical="center" shrinkToFit="1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17" applyNumberFormat="1" applyFont="1" applyFill="1" applyBorder="1" applyAlignment="1" applyProtection="1">
      <alignment horizontal="right" vertical="center" shrinkToFit="1"/>
    </xf>
    <xf numFmtId="4" fontId="12" fillId="0" borderId="1" xfId="6" applyNumberFormat="1" applyFont="1" applyBorder="1" applyAlignment="1">
      <alignment horizontal="right" vertical="center" shrinkToFit="1"/>
    </xf>
    <xf numFmtId="4" fontId="11" fillId="0" borderId="1" xfId="6" applyNumberFormat="1" applyFont="1" applyBorder="1" applyAlignment="1">
      <alignment horizontal="right" vertical="center" shrinkToFit="1"/>
    </xf>
    <xf numFmtId="0" fontId="7" fillId="0" borderId="1" xfId="15" applyNumberFormat="1" applyFont="1" applyFill="1" applyBorder="1" applyAlignment="1" applyProtection="1">
      <alignment horizontal="left" vertical="center" wrapText="1" indent="1"/>
    </xf>
    <xf numFmtId="0" fontId="7" fillId="0" borderId="1" xfId="20" applyNumberFormat="1" applyFont="1" applyBorder="1" applyAlignment="1" applyProtection="1">
      <alignment horizontal="left" vertical="center" wrapText="1" indent="1"/>
    </xf>
    <xf numFmtId="0" fontId="7" fillId="0" borderId="1" xfId="20" applyFont="1" applyBorder="1" applyAlignment="1">
      <alignment horizontal="left" vertical="center" wrapText="1" indent="1"/>
    </xf>
    <xf numFmtId="0" fontId="7" fillId="0" borderId="1" xfId="15" applyNumberFormat="1" applyFont="1" applyBorder="1" applyAlignment="1" applyProtection="1">
      <alignment horizontal="left" vertical="center" wrapText="1" indent="1"/>
    </xf>
    <xf numFmtId="4" fontId="14" fillId="0" borderId="1" xfId="0" applyNumberFormat="1" applyFont="1" applyFill="1" applyBorder="1" applyAlignment="1">
      <alignment vertical="center"/>
    </xf>
    <xf numFmtId="1" fontId="7" fillId="0" borderId="1" xfId="19" applyFont="1" applyBorder="1" applyAlignment="1">
      <alignment horizontal="center" vertical="center" shrinkToFit="1"/>
    </xf>
    <xf numFmtId="0" fontId="11" fillId="0" borderId="1" xfId="11" applyNumberFormat="1" applyFont="1" applyFill="1" applyBorder="1" applyProtection="1">
      <alignment horizontal="center" vertical="center" wrapText="1"/>
    </xf>
    <xf numFmtId="0" fontId="11" fillId="0" borderId="1" xfId="2" applyNumberFormat="1" applyFont="1" applyFill="1" applyBorder="1" applyProtection="1">
      <alignment horizontal="center" vertical="center" wrapText="1"/>
    </xf>
    <xf numFmtId="0" fontId="11" fillId="0" borderId="1" xfId="5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11" applyNumberFormat="1" applyFont="1" applyFill="1" applyBorder="1" applyAlignment="1" applyProtection="1">
      <alignment horizontal="center" vertical="center" wrapText="1"/>
    </xf>
    <xf numFmtId="49" fontId="16" fillId="0" borderId="1" xfId="5" applyNumberFormat="1" applyFont="1" applyFill="1" applyBorder="1" applyAlignment="1" applyProtection="1">
      <alignment horizontal="center" vertical="center" wrapText="1"/>
    </xf>
    <xf numFmtId="4" fontId="17" fillId="0" borderId="1" xfId="5" applyNumberFormat="1" applyFont="1" applyBorder="1" applyAlignment="1">
      <alignment horizontal="right" vertical="center" shrinkToFit="1"/>
    </xf>
    <xf numFmtId="0" fontId="15" fillId="0" borderId="0" xfId="13" applyNumberFormat="1" applyFont="1" applyFill="1" applyBorder="1" applyAlignment="1" applyProtection="1">
      <alignment horizontal="center" vertical="center" wrapText="1"/>
    </xf>
    <xf numFmtId="0" fontId="7" fillId="0" borderId="0" xfId="12" applyNumberFormat="1" applyFont="1" applyFill="1" applyBorder="1" applyProtection="1">
      <alignment horizontal="center" wrapText="1"/>
    </xf>
    <xf numFmtId="0" fontId="7" fillId="0" borderId="0" xfId="12" applyFont="1" applyFill="1" applyBorder="1">
      <alignment horizontal="center" wrapText="1"/>
    </xf>
    <xf numFmtId="0" fontId="5" fillId="0" borderId="0" xfId="14" applyNumberFormat="1" applyFont="1" applyFill="1" applyBorder="1" applyProtection="1">
      <alignment horizontal="right"/>
    </xf>
    <xf numFmtId="0" fontId="5" fillId="0" borderId="0" xfId="14" applyFont="1" applyFill="1" applyBorder="1">
      <alignment horizontal="right"/>
    </xf>
    <xf numFmtId="0" fontId="14" fillId="0" borderId="1" xfId="0" applyFont="1" applyFill="1" applyBorder="1" applyAlignment="1">
      <alignment horizontal="center" vertical="center"/>
    </xf>
  </cellXfs>
  <cellStyles count="21">
    <cellStyle name="dtrow" xfId="1" xr:uid="{00000000-0005-0000-0000-000000000000}"/>
    <cellStyle name="xl22" xfId="2" xr:uid="{00000000-0005-0000-0000-000001000000}"/>
    <cellStyle name="xl24" xfId="3" xr:uid="{00000000-0005-0000-0000-000002000000}"/>
    <cellStyle name="xl25" xfId="19" xr:uid="{00000000-0005-0000-0000-000003000000}"/>
    <cellStyle name="xl26" xfId="4" xr:uid="{00000000-0005-0000-0000-000004000000}"/>
    <cellStyle name="xl28" xfId="5" xr:uid="{00000000-0005-0000-0000-000005000000}"/>
    <cellStyle name="xl37" xfId="20" xr:uid="{00000000-0005-0000-0000-000006000000}"/>
    <cellStyle name="xl38" xfId="6" xr:uid="{00000000-0005-0000-0000-000007000000}"/>
    <cellStyle name="xl40" xfId="7" xr:uid="{00000000-0005-0000-0000-000008000000}"/>
    <cellStyle name="xl41" xfId="8" xr:uid="{00000000-0005-0000-0000-000009000000}"/>
    <cellStyle name="xl42" xfId="9" xr:uid="{00000000-0005-0000-0000-00000A000000}"/>
    <cellStyle name="xl43" xfId="10" xr:uid="{00000000-0005-0000-0000-00000B000000}"/>
    <cellStyle name="xl53" xfId="11" xr:uid="{00000000-0005-0000-0000-00000C000000}"/>
    <cellStyle name="xl57" xfId="12" xr:uid="{00000000-0005-0000-0000-00000D000000}"/>
    <cellStyle name="xl58" xfId="13" xr:uid="{00000000-0005-0000-0000-00000E000000}"/>
    <cellStyle name="xl59" xfId="14" xr:uid="{00000000-0005-0000-0000-00000F000000}"/>
    <cellStyle name="xl61" xfId="15" xr:uid="{00000000-0005-0000-0000-000010000000}"/>
    <cellStyle name="xl63" xfId="16" xr:uid="{00000000-0005-0000-0000-000011000000}"/>
    <cellStyle name="xl64" xfId="17" xr:uid="{00000000-0005-0000-0000-000012000000}"/>
    <cellStyle name="xl65" xfId="18" xr:uid="{00000000-0005-0000-0000-000013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tabSelected="1" workbookViewId="0">
      <selection activeCell="J118" sqref="J118"/>
    </sheetView>
  </sheetViews>
  <sheetFormatPr defaultColWidth="8.85546875" defaultRowHeight="15" x14ac:dyDescent="0.25"/>
  <cols>
    <col min="1" max="1" width="45.42578125" style="3" customWidth="1"/>
    <col min="2" max="2" width="13.7109375" style="7" customWidth="1"/>
    <col min="3" max="3" width="16.7109375" style="9" hidden="1" customWidth="1"/>
    <col min="4" max="4" width="18" style="3" customWidth="1"/>
    <col min="5" max="5" width="17.85546875" style="3" hidden="1" customWidth="1"/>
    <col min="6" max="6" width="14.85546875" style="3" customWidth="1"/>
    <col min="7" max="7" width="12.42578125" style="7" customWidth="1"/>
    <col min="8" max="8" width="19" style="3" hidden="1" customWidth="1"/>
    <col min="9" max="9" width="13.85546875" style="3" customWidth="1"/>
    <col min="10" max="10" width="14.85546875" style="3" customWidth="1"/>
    <col min="11" max="16384" width="8.85546875" style="3"/>
  </cols>
  <sheetData>
    <row r="1" spans="1:10" ht="15.75" x14ac:dyDescent="0.25">
      <c r="A1" s="31"/>
      <c r="B1" s="32"/>
      <c r="C1" s="32"/>
      <c r="D1" s="32"/>
      <c r="E1" s="32"/>
      <c r="F1" s="32"/>
      <c r="G1" s="32"/>
      <c r="H1" s="1"/>
      <c r="I1" s="2"/>
      <c r="J1" s="2"/>
    </row>
    <row r="2" spans="1:10" ht="54.75" customHeight="1" x14ac:dyDescent="0.25">
      <c r="A2" s="30" t="s">
        <v>227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33"/>
      <c r="B3" s="34"/>
      <c r="C3" s="34"/>
      <c r="D3" s="34"/>
      <c r="E3" s="34"/>
      <c r="F3" s="34"/>
      <c r="G3" s="34"/>
      <c r="H3" s="1"/>
      <c r="I3" s="2"/>
      <c r="J3" s="2"/>
    </row>
    <row r="4" spans="1:10" ht="173.25" customHeight="1" x14ac:dyDescent="0.25">
      <c r="A4" s="24" t="s">
        <v>195</v>
      </c>
      <c r="B4" s="25" t="s">
        <v>196</v>
      </c>
      <c r="C4" s="26" t="s">
        <v>233</v>
      </c>
      <c r="D4" s="26" t="s">
        <v>232</v>
      </c>
      <c r="E4" s="23" t="s">
        <v>228</v>
      </c>
      <c r="F4" s="23" t="s">
        <v>229</v>
      </c>
      <c r="G4" s="27" t="s">
        <v>194</v>
      </c>
      <c r="H4" s="23" t="s">
        <v>230</v>
      </c>
      <c r="I4" s="23" t="s">
        <v>215</v>
      </c>
      <c r="J4" s="28" t="s">
        <v>231</v>
      </c>
    </row>
    <row r="5" spans="1:10" ht="63" x14ac:dyDescent="0.25">
      <c r="A5" s="17" t="s">
        <v>193</v>
      </c>
      <c r="B5" s="8" t="s">
        <v>192</v>
      </c>
      <c r="C5" s="15">
        <v>15458554115.51</v>
      </c>
      <c r="D5" s="5">
        <f>C5/1000</f>
        <v>15458554.11551</v>
      </c>
      <c r="E5" s="15">
        <v>3553318490.0100002</v>
      </c>
      <c r="F5" s="5">
        <f>E5/1000</f>
        <v>3553318.4900100003</v>
      </c>
      <c r="G5" s="4">
        <f>F5/D5*100</f>
        <v>22.986098592784021</v>
      </c>
      <c r="H5" s="16">
        <v>3108044978.1900001</v>
      </c>
      <c r="I5" s="5">
        <f>H5/1000</f>
        <v>3108044.9781900002</v>
      </c>
      <c r="J5" s="6">
        <f>F5-I5</f>
        <v>445273.51182000013</v>
      </c>
    </row>
    <row r="6" spans="1:10" ht="47.25" x14ac:dyDescent="0.25">
      <c r="A6" s="17" t="s">
        <v>191</v>
      </c>
      <c r="B6" s="8" t="s">
        <v>190</v>
      </c>
      <c r="C6" s="15">
        <v>4945929946.8599997</v>
      </c>
      <c r="D6" s="5">
        <f t="shared" ref="D6:D69" si="0">C6/1000</f>
        <v>4945929.9468599996</v>
      </c>
      <c r="E6" s="15">
        <v>1428948367.48</v>
      </c>
      <c r="F6" s="5">
        <f t="shared" ref="F6:F69" si="1">E6/1000</f>
        <v>1428948.36748</v>
      </c>
      <c r="G6" s="4">
        <f t="shared" ref="G6:G68" si="2">F6/D6*100</f>
        <v>28.891399248127041</v>
      </c>
      <c r="H6" s="16">
        <v>1095782002.6300001</v>
      </c>
      <c r="I6" s="5">
        <f t="shared" ref="I6:I69" si="3">H6/1000</f>
        <v>1095782.00263</v>
      </c>
      <c r="J6" s="6">
        <f t="shared" ref="J6:J68" si="4">F6-I6</f>
        <v>333166.36485000001</v>
      </c>
    </row>
    <row r="7" spans="1:10" ht="63" x14ac:dyDescent="0.25">
      <c r="A7" s="17" t="s">
        <v>189</v>
      </c>
      <c r="B7" s="8" t="s">
        <v>188</v>
      </c>
      <c r="C7" s="15">
        <v>2431589300</v>
      </c>
      <c r="D7" s="5">
        <f t="shared" si="0"/>
        <v>2431589.2999999998</v>
      </c>
      <c r="E7" s="15">
        <v>445695656.5</v>
      </c>
      <c r="F7" s="5">
        <f t="shared" si="1"/>
        <v>445695.65649999998</v>
      </c>
      <c r="G7" s="4">
        <f t="shared" si="2"/>
        <v>18.329397012069432</v>
      </c>
      <c r="H7" s="16">
        <v>420007266.45999998</v>
      </c>
      <c r="I7" s="5">
        <f t="shared" si="3"/>
        <v>420007.26645999996</v>
      </c>
      <c r="J7" s="6">
        <f t="shared" si="4"/>
        <v>25688.390040000028</v>
      </c>
    </row>
    <row r="8" spans="1:10" ht="120" customHeight="1" x14ac:dyDescent="0.25">
      <c r="A8" s="17" t="s">
        <v>187</v>
      </c>
      <c r="B8" s="8" t="s">
        <v>186</v>
      </c>
      <c r="C8" s="15">
        <v>442839790</v>
      </c>
      <c r="D8" s="5">
        <f t="shared" si="0"/>
        <v>442839.79</v>
      </c>
      <c r="E8" s="15">
        <v>39829101.450000003</v>
      </c>
      <c r="F8" s="5">
        <f t="shared" si="1"/>
        <v>39829.101450000002</v>
      </c>
      <c r="G8" s="4">
        <f t="shared" si="2"/>
        <v>8.994020489893197</v>
      </c>
      <c r="H8" s="16">
        <v>2000000</v>
      </c>
      <c r="I8" s="5">
        <f t="shared" si="3"/>
        <v>2000</v>
      </c>
      <c r="J8" s="6">
        <f t="shared" si="4"/>
        <v>37829.101450000002</v>
      </c>
    </row>
    <row r="9" spans="1:10" ht="47.25" x14ac:dyDescent="0.25">
      <c r="A9" s="17" t="s">
        <v>185</v>
      </c>
      <c r="B9" s="8" t="s">
        <v>184</v>
      </c>
      <c r="C9" s="15">
        <v>6098775536.6199999</v>
      </c>
      <c r="D9" s="5">
        <f t="shared" si="0"/>
        <v>6098775.5366199994</v>
      </c>
      <c r="E9" s="15">
        <v>1437717477.8800001</v>
      </c>
      <c r="F9" s="5">
        <f t="shared" si="1"/>
        <v>1437717.4778800001</v>
      </c>
      <c r="G9" s="4">
        <f t="shared" si="2"/>
        <v>23.573871004880385</v>
      </c>
      <c r="H9" s="16">
        <v>1404765970.5999999</v>
      </c>
      <c r="I9" s="5">
        <f t="shared" si="3"/>
        <v>1404765.9705999999</v>
      </c>
      <c r="J9" s="6">
        <f t="shared" si="4"/>
        <v>32951.507280000253</v>
      </c>
    </row>
    <row r="10" spans="1:10" ht="63" x14ac:dyDescent="0.25">
      <c r="A10" s="17" t="s">
        <v>183</v>
      </c>
      <c r="B10" s="8" t="s">
        <v>182</v>
      </c>
      <c r="C10" s="15">
        <v>843122000</v>
      </c>
      <c r="D10" s="5">
        <f t="shared" si="0"/>
        <v>843122</v>
      </c>
      <c r="E10" s="15">
        <v>46042300</v>
      </c>
      <c r="F10" s="5">
        <f t="shared" si="1"/>
        <v>46042.3</v>
      </c>
      <c r="G10" s="4">
        <f t="shared" si="2"/>
        <v>5.4609297349612511</v>
      </c>
      <c r="H10" s="16">
        <v>32129294</v>
      </c>
      <c r="I10" s="5">
        <f t="shared" si="3"/>
        <v>32129.294000000002</v>
      </c>
      <c r="J10" s="6">
        <f t="shared" si="4"/>
        <v>13913.006000000001</v>
      </c>
    </row>
    <row r="11" spans="1:10" ht="15.75" x14ac:dyDescent="0.25">
      <c r="A11" s="17" t="s">
        <v>181</v>
      </c>
      <c r="B11" s="8" t="s">
        <v>180</v>
      </c>
      <c r="C11" s="15">
        <v>67728405.950000003</v>
      </c>
      <c r="D11" s="5">
        <f t="shared" si="0"/>
        <v>67728.40595</v>
      </c>
      <c r="E11" s="15">
        <v>3210255.7</v>
      </c>
      <c r="F11" s="5">
        <f t="shared" si="1"/>
        <v>3210.2557000000002</v>
      </c>
      <c r="G11" s="4">
        <f t="shared" si="2"/>
        <v>4.7398955504282023</v>
      </c>
      <c r="H11" s="16">
        <v>1595500</v>
      </c>
      <c r="I11" s="5">
        <f t="shared" si="3"/>
        <v>1595.5</v>
      </c>
      <c r="J11" s="6">
        <f t="shared" si="4"/>
        <v>1614.7557000000002</v>
      </c>
    </row>
    <row r="12" spans="1:10" ht="31.5" x14ac:dyDescent="0.25">
      <c r="A12" s="17" t="s">
        <v>179</v>
      </c>
      <c r="B12" s="8" t="s">
        <v>178</v>
      </c>
      <c r="C12" s="15">
        <v>554197540</v>
      </c>
      <c r="D12" s="5">
        <f t="shared" si="0"/>
        <v>554197.54</v>
      </c>
      <c r="E12" s="15">
        <v>137590931</v>
      </c>
      <c r="F12" s="5">
        <f t="shared" si="1"/>
        <v>137590.93100000001</v>
      </c>
      <c r="G12" s="4">
        <f t="shared" si="2"/>
        <v>24.827055529694338</v>
      </c>
      <c r="H12" s="16">
        <v>136600032</v>
      </c>
      <c r="I12" s="5">
        <f t="shared" si="3"/>
        <v>136600.03200000001</v>
      </c>
      <c r="J12" s="6">
        <f t="shared" si="4"/>
        <v>990.89900000000489</v>
      </c>
    </row>
    <row r="13" spans="1:10" ht="63" x14ac:dyDescent="0.25">
      <c r="A13" s="17" t="s">
        <v>177</v>
      </c>
      <c r="B13" s="8" t="s">
        <v>176</v>
      </c>
      <c r="C13" s="15">
        <v>74371596.079999998</v>
      </c>
      <c r="D13" s="5">
        <f t="shared" si="0"/>
        <v>74371.596080000003</v>
      </c>
      <c r="E13" s="15">
        <v>14284400</v>
      </c>
      <c r="F13" s="5">
        <f t="shared" si="1"/>
        <v>14284.4</v>
      </c>
      <c r="G13" s="4">
        <f t="shared" si="2"/>
        <v>19.206795003612083</v>
      </c>
      <c r="H13" s="16">
        <v>15164912.5</v>
      </c>
      <c r="I13" s="5">
        <f t="shared" si="3"/>
        <v>15164.9125</v>
      </c>
      <c r="J13" s="6">
        <f t="shared" si="4"/>
        <v>-880.51250000000073</v>
      </c>
    </row>
    <row r="14" spans="1:10" ht="63" x14ac:dyDescent="0.25">
      <c r="A14" s="17" t="s">
        <v>175</v>
      </c>
      <c r="B14" s="8" t="s">
        <v>174</v>
      </c>
      <c r="C14" s="15">
        <v>1130257995.3</v>
      </c>
      <c r="D14" s="5">
        <f t="shared" si="0"/>
        <v>1130257.9953000001</v>
      </c>
      <c r="E14" s="15">
        <v>91846960.370000005</v>
      </c>
      <c r="F14" s="5">
        <f t="shared" si="1"/>
        <v>91846.960370000001</v>
      </c>
      <c r="G14" s="4">
        <f t="shared" si="2"/>
        <v>8.1261942628967141</v>
      </c>
      <c r="H14" s="16">
        <v>100050762.64</v>
      </c>
      <c r="I14" s="5">
        <f t="shared" si="3"/>
        <v>100050.76264</v>
      </c>
      <c r="J14" s="6">
        <f t="shared" si="4"/>
        <v>-8203.8022700000001</v>
      </c>
    </row>
    <row r="15" spans="1:10" ht="47.25" x14ac:dyDescent="0.25">
      <c r="A15" s="17" t="s">
        <v>173</v>
      </c>
      <c r="B15" s="8" t="s">
        <v>172</v>
      </c>
      <c r="C15" s="15">
        <v>1082641195.3</v>
      </c>
      <c r="D15" s="5">
        <f t="shared" si="0"/>
        <v>1082641.1953</v>
      </c>
      <c r="E15" s="15">
        <v>84323745.25</v>
      </c>
      <c r="F15" s="5">
        <f t="shared" si="1"/>
        <v>84323.745250000007</v>
      </c>
      <c r="G15" s="4">
        <f t="shared" si="2"/>
        <v>7.7887065092358583</v>
      </c>
      <c r="H15" s="16">
        <v>91585832.329999998</v>
      </c>
      <c r="I15" s="5">
        <f t="shared" si="3"/>
        <v>91585.832330000005</v>
      </c>
      <c r="J15" s="6">
        <f t="shared" si="4"/>
        <v>-7262.0870799999975</v>
      </c>
    </row>
    <row r="16" spans="1:10" ht="47.25" x14ac:dyDescent="0.25">
      <c r="A16" s="17" t="s">
        <v>171</v>
      </c>
      <c r="B16" s="8" t="s">
        <v>170</v>
      </c>
      <c r="C16" s="15">
        <v>2821200</v>
      </c>
      <c r="D16" s="5">
        <f t="shared" si="0"/>
        <v>2821.2</v>
      </c>
      <c r="E16" s="15">
        <v>0</v>
      </c>
      <c r="F16" s="5">
        <f t="shared" si="1"/>
        <v>0</v>
      </c>
      <c r="G16" s="4">
        <f t="shared" si="2"/>
        <v>0</v>
      </c>
      <c r="H16" s="16">
        <v>0</v>
      </c>
      <c r="I16" s="5">
        <f t="shared" si="3"/>
        <v>0</v>
      </c>
      <c r="J16" s="6" t="s">
        <v>234</v>
      </c>
    </row>
    <row r="17" spans="1:10" ht="63" x14ac:dyDescent="0.25">
      <c r="A17" s="17" t="s">
        <v>169</v>
      </c>
      <c r="B17" s="8" t="s">
        <v>168</v>
      </c>
      <c r="C17" s="15">
        <v>28885000</v>
      </c>
      <c r="D17" s="5">
        <f t="shared" si="0"/>
        <v>28885</v>
      </c>
      <c r="E17" s="15">
        <v>3513525.12</v>
      </c>
      <c r="F17" s="5">
        <f t="shared" si="1"/>
        <v>3513.5251200000002</v>
      </c>
      <c r="G17" s="4">
        <f t="shared" si="2"/>
        <v>12.163839778431713</v>
      </c>
      <c r="H17" s="16">
        <v>5099819.3099999996</v>
      </c>
      <c r="I17" s="5">
        <f t="shared" si="3"/>
        <v>5099.8193099999999</v>
      </c>
      <c r="J17" s="6">
        <f t="shared" si="4"/>
        <v>-1586.2941899999996</v>
      </c>
    </row>
    <row r="18" spans="1:10" ht="31.5" x14ac:dyDescent="0.25">
      <c r="A18" s="17" t="s">
        <v>167</v>
      </c>
      <c r="B18" s="8" t="s">
        <v>166</v>
      </c>
      <c r="C18" s="15">
        <v>15910600</v>
      </c>
      <c r="D18" s="5">
        <f t="shared" si="0"/>
        <v>15910.6</v>
      </c>
      <c r="E18" s="15">
        <v>4009690</v>
      </c>
      <c r="F18" s="5">
        <f t="shared" si="1"/>
        <v>4009.69</v>
      </c>
      <c r="G18" s="4">
        <f t="shared" si="2"/>
        <v>25.201375183839701</v>
      </c>
      <c r="H18" s="16">
        <v>3365111</v>
      </c>
      <c r="I18" s="5">
        <f t="shared" si="3"/>
        <v>3365.1109999999999</v>
      </c>
      <c r="J18" s="6">
        <f t="shared" si="4"/>
        <v>644.57900000000018</v>
      </c>
    </row>
    <row r="19" spans="1:10" ht="47.25" x14ac:dyDescent="0.25">
      <c r="A19" s="17" t="s">
        <v>165</v>
      </c>
      <c r="B19" s="8" t="s">
        <v>164</v>
      </c>
      <c r="C19" s="15">
        <v>16765000847.91</v>
      </c>
      <c r="D19" s="5">
        <f t="shared" si="0"/>
        <v>16765000.84791</v>
      </c>
      <c r="E19" s="15">
        <v>3564840983.02</v>
      </c>
      <c r="F19" s="5">
        <f t="shared" si="1"/>
        <v>3564840.9830200002</v>
      </c>
      <c r="G19" s="4">
        <f t="shared" si="2"/>
        <v>21.263589637482237</v>
      </c>
      <c r="H19" s="16">
        <v>3244787729.2800002</v>
      </c>
      <c r="I19" s="5">
        <f t="shared" si="3"/>
        <v>3244787.7292800001</v>
      </c>
      <c r="J19" s="6">
        <f t="shared" si="4"/>
        <v>320053.25374000007</v>
      </c>
    </row>
    <row r="20" spans="1:10" ht="63" x14ac:dyDescent="0.25">
      <c r="A20" s="17" t="s">
        <v>163</v>
      </c>
      <c r="B20" s="8" t="s">
        <v>162</v>
      </c>
      <c r="C20" s="15">
        <v>6796393166.7399998</v>
      </c>
      <c r="D20" s="5">
        <f t="shared" si="0"/>
        <v>6796393.1667399993</v>
      </c>
      <c r="E20" s="15">
        <v>1635712537.4200001</v>
      </c>
      <c r="F20" s="5">
        <f t="shared" si="1"/>
        <v>1635712.5374200002</v>
      </c>
      <c r="G20" s="4">
        <f t="shared" si="2"/>
        <v>24.067361868127417</v>
      </c>
      <c r="H20" s="16">
        <v>1567964670.5899999</v>
      </c>
      <c r="I20" s="5">
        <f t="shared" si="3"/>
        <v>1567964.67059</v>
      </c>
      <c r="J20" s="6">
        <f t="shared" si="4"/>
        <v>67747.866830000188</v>
      </c>
    </row>
    <row r="21" spans="1:10" ht="94.5" x14ac:dyDescent="0.25">
      <c r="A21" s="17" t="s">
        <v>161</v>
      </c>
      <c r="B21" s="8" t="s">
        <v>160</v>
      </c>
      <c r="C21" s="15">
        <v>4233470881.29</v>
      </c>
      <c r="D21" s="5">
        <f t="shared" si="0"/>
        <v>4233470.8812899999</v>
      </c>
      <c r="E21" s="15">
        <v>975520404.74000001</v>
      </c>
      <c r="F21" s="5">
        <f t="shared" si="1"/>
        <v>975520.40474000003</v>
      </c>
      <c r="G21" s="4">
        <f t="shared" si="2"/>
        <v>23.043040382097651</v>
      </c>
      <c r="H21" s="16">
        <v>795442173.80999994</v>
      </c>
      <c r="I21" s="5">
        <f t="shared" si="3"/>
        <v>795442.17380999995</v>
      </c>
      <c r="J21" s="6">
        <f t="shared" si="4"/>
        <v>180078.23093000008</v>
      </c>
    </row>
    <row r="22" spans="1:10" ht="31.5" x14ac:dyDescent="0.25">
      <c r="A22" s="17" t="s">
        <v>159</v>
      </c>
      <c r="B22" s="8" t="s">
        <v>158</v>
      </c>
      <c r="C22" s="15">
        <v>2379960312.7600002</v>
      </c>
      <c r="D22" s="5">
        <f t="shared" si="0"/>
        <v>2379960.3127600001</v>
      </c>
      <c r="E22" s="15">
        <v>63061754.43</v>
      </c>
      <c r="F22" s="5">
        <f t="shared" si="1"/>
        <v>63061.754430000001</v>
      </c>
      <c r="G22" s="4">
        <f t="shared" si="2"/>
        <v>2.6496977320125286</v>
      </c>
      <c r="H22" s="16">
        <v>63114641.100000001</v>
      </c>
      <c r="I22" s="5">
        <f t="shared" si="3"/>
        <v>63114.641100000001</v>
      </c>
      <c r="J22" s="6">
        <f t="shared" si="4"/>
        <v>-52.886669999999867</v>
      </c>
    </row>
    <row r="23" spans="1:10" ht="47.25" x14ac:dyDescent="0.25">
      <c r="A23" s="17" t="s">
        <v>157</v>
      </c>
      <c r="B23" s="8" t="s">
        <v>156</v>
      </c>
      <c r="C23" s="15">
        <v>288071432.16000003</v>
      </c>
      <c r="D23" s="5">
        <f t="shared" si="0"/>
        <v>288071.43216000003</v>
      </c>
      <c r="E23" s="15">
        <v>47655700.829999998</v>
      </c>
      <c r="F23" s="5">
        <f t="shared" si="1"/>
        <v>47655.700830000002</v>
      </c>
      <c r="G23" s="4">
        <f t="shared" si="2"/>
        <v>16.543015207259835</v>
      </c>
      <c r="H23" s="16">
        <v>84719526.420000002</v>
      </c>
      <c r="I23" s="5">
        <f t="shared" si="3"/>
        <v>84719.526419999995</v>
      </c>
      <c r="J23" s="6">
        <f t="shared" si="4"/>
        <v>-37063.825589999993</v>
      </c>
    </row>
    <row r="24" spans="1:10" ht="47.25" x14ac:dyDescent="0.25">
      <c r="A24" s="17" t="s">
        <v>155</v>
      </c>
      <c r="B24" s="8" t="s">
        <v>154</v>
      </c>
      <c r="C24" s="15">
        <v>318905906</v>
      </c>
      <c r="D24" s="5">
        <f t="shared" si="0"/>
        <v>318905.90600000002</v>
      </c>
      <c r="E24" s="15">
        <v>50949062</v>
      </c>
      <c r="F24" s="5">
        <f t="shared" si="1"/>
        <v>50949.061999999998</v>
      </c>
      <c r="G24" s="4">
        <f t="shared" si="2"/>
        <v>15.976205219604806</v>
      </c>
      <c r="H24" s="16">
        <v>65927396.5</v>
      </c>
      <c r="I24" s="5">
        <f t="shared" si="3"/>
        <v>65927.396500000003</v>
      </c>
      <c r="J24" s="6">
        <f t="shared" si="4"/>
        <v>-14978.334500000004</v>
      </c>
    </row>
    <row r="25" spans="1:10" ht="31.5" x14ac:dyDescent="0.25">
      <c r="A25" s="17" t="s">
        <v>153</v>
      </c>
      <c r="B25" s="8" t="s">
        <v>152</v>
      </c>
      <c r="C25" s="15">
        <v>376989410.83999997</v>
      </c>
      <c r="D25" s="5">
        <f t="shared" si="0"/>
        <v>376989.41083999997</v>
      </c>
      <c r="E25" s="15">
        <v>66979220.399999999</v>
      </c>
      <c r="F25" s="5">
        <f t="shared" si="1"/>
        <v>66979.220400000006</v>
      </c>
      <c r="G25" s="4">
        <f t="shared" si="2"/>
        <v>17.766870493990346</v>
      </c>
      <c r="H25" s="16">
        <v>51851405.450000003</v>
      </c>
      <c r="I25" s="5">
        <f t="shared" si="3"/>
        <v>51851.405450000006</v>
      </c>
      <c r="J25" s="6">
        <f t="shared" si="4"/>
        <v>15127.81495</v>
      </c>
    </row>
    <row r="26" spans="1:10" ht="47.25" x14ac:dyDescent="0.25">
      <c r="A26" s="17" t="s">
        <v>151</v>
      </c>
      <c r="B26" s="8" t="s">
        <v>150</v>
      </c>
      <c r="C26" s="15">
        <v>1322551002.29</v>
      </c>
      <c r="D26" s="5">
        <f t="shared" si="0"/>
        <v>1322551.00229</v>
      </c>
      <c r="E26" s="15">
        <v>660815020.89999998</v>
      </c>
      <c r="F26" s="5">
        <f t="shared" si="1"/>
        <v>660815.0209</v>
      </c>
      <c r="G26" s="4">
        <f t="shared" si="2"/>
        <v>49.965182420624785</v>
      </c>
      <c r="H26" s="16">
        <v>540618586.83000004</v>
      </c>
      <c r="I26" s="5">
        <f t="shared" si="3"/>
        <v>540618.58683000004</v>
      </c>
      <c r="J26" s="6">
        <f t="shared" si="4"/>
        <v>120196.43406999996</v>
      </c>
    </row>
    <row r="27" spans="1:10" ht="31.5" x14ac:dyDescent="0.25">
      <c r="A27" s="17" t="s">
        <v>149</v>
      </c>
      <c r="B27" s="8" t="s">
        <v>148</v>
      </c>
      <c r="C27" s="15">
        <v>141477500</v>
      </c>
      <c r="D27" s="5">
        <f t="shared" si="0"/>
        <v>141477.5</v>
      </c>
      <c r="E27" s="15">
        <v>19911637.539999999</v>
      </c>
      <c r="F27" s="5">
        <f t="shared" si="1"/>
        <v>19911.63754</v>
      </c>
      <c r="G27" s="4">
        <f t="shared" si="2"/>
        <v>14.074066575957309</v>
      </c>
      <c r="H27" s="16">
        <v>10578277.93</v>
      </c>
      <c r="I27" s="5">
        <f t="shared" si="3"/>
        <v>10578.27793</v>
      </c>
      <c r="J27" s="6">
        <f t="shared" si="4"/>
        <v>9333.3596099999995</v>
      </c>
    </row>
    <row r="28" spans="1:10" ht="47.25" x14ac:dyDescent="0.25">
      <c r="A28" s="18" t="s">
        <v>210</v>
      </c>
      <c r="B28" s="11" t="s">
        <v>207</v>
      </c>
      <c r="C28" s="15">
        <v>907181235.83000004</v>
      </c>
      <c r="D28" s="5">
        <f t="shared" si="0"/>
        <v>907181.23583000002</v>
      </c>
      <c r="E28" s="15">
        <v>44235644.759999998</v>
      </c>
      <c r="F28" s="5">
        <f t="shared" si="1"/>
        <v>44235.644759999996</v>
      </c>
      <c r="G28" s="4">
        <f t="shared" si="2"/>
        <v>4.8761639915896007</v>
      </c>
      <c r="H28" s="16">
        <v>64571050.649999999</v>
      </c>
      <c r="I28" s="5">
        <f t="shared" si="3"/>
        <v>64571.050649999997</v>
      </c>
      <c r="J28" s="6">
        <f t="shared" si="4"/>
        <v>-20335.405890000002</v>
      </c>
    </row>
    <row r="29" spans="1:10" ht="47.25" x14ac:dyDescent="0.25">
      <c r="A29" s="17" t="s">
        <v>147</v>
      </c>
      <c r="B29" s="8" t="s">
        <v>146</v>
      </c>
      <c r="C29" s="15">
        <v>1722204593.6700001</v>
      </c>
      <c r="D29" s="5">
        <f t="shared" si="0"/>
        <v>1722204.5936700001</v>
      </c>
      <c r="E29" s="15">
        <v>224326591.78999999</v>
      </c>
      <c r="F29" s="5">
        <f t="shared" si="1"/>
        <v>224326.59179000001</v>
      </c>
      <c r="G29" s="4">
        <f t="shared" si="2"/>
        <v>13.025548335808487</v>
      </c>
      <c r="H29" s="16">
        <v>182883620.63</v>
      </c>
      <c r="I29" s="5">
        <f t="shared" si="3"/>
        <v>182883.62062999999</v>
      </c>
      <c r="J29" s="6">
        <f t="shared" si="4"/>
        <v>41442.971160000016</v>
      </c>
    </row>
    <row r="30" spans="1:10" ht="31.5" x14ac:dyDescent="0.25">
      <c r="A30" s="17" t="s">
        <v>145</v>
      </c>
      <c r="B30" s="8" t="s">
        <v>144</v>
      </c>
      <c r="C30" s="15">
        <v>748594110.12</v>
      </c>
      <c r="D30" s="5">
        <f t="shared" si="0"/>
        <v>748594.11011999997</v>
      </c>
      <c r="E30" s="15">
        <v>17086528.91</v>
      </c>
      <c r="F30" s="5">
        <f t="shared" si="1"/>
        <v>17086.528910000001</v>
      </c>
      <c r="G30" s="4">
        <f t="shared" si="2"/>
        <v>2.2824824132347263</v>
      </c>
      <c r="H30" s="16">
        <v>20793094.780000001</v>
      </c>
      <c r="I30" s="5">
        <f t="shared" si="3"/>
        <v>20793.094779999999</v>
      </c>
      <c r="J30" s="6">
        <f t="shared" si="4"/>
        <v>-3706.5658699999985</v>
      </c>
    </row>
    <row r="31" spans="1:10" ht="63" x14ac:dyDescent="0.25">
      <c r="A31" s="17" t="s">
        <v>143</v>
      </c>
      <c r="B31" s="8" t="s">
        <v>142</v>
      </c>
      <c r="C31" s="15">
        <v>973610483.54999995</v>
      </c>
      <c r="D31" s="5">
        <f t="shared" si="0"/>
        <v>973610.48355</v>
      </c>
      <c r="E31" s="15">
        <v>207240062.88</v>
      </c>
      <c r="F31" s="5">
        <f t="shared" si="1"/>
        <v>207240.06287999998</v>
      </c>
      <c r="G31" s="4">
        <f t="shared" si="2"/>
        <v>21.28572631267863</v>
      </c>
      <c r="H31" s="16">
        <v>162090525.84999999</v>
      </c>
      <c r="I31" s="5">
        <f t="shared" si="3"/>
        <v>162090.52585000001</v>
      </c>
      <c r="J31" s="6">
        <f t="shared" si="4"/>
        <v>45149.537029999978</v>
      </c>
    </row>
    <row r="32" spans="1:10" ht="47.25" x14ac:dyDescent="0.25">
      <c r="A32" s="17" t="s">
        <v>141</v>
      </c>
      <c r="B32" s="8" t="s">
        <v>140</v>
      </c>
      <c r="C32" s="15">
        <v>19090233613.799999</v>
      </c>
      <c r="D32" s="5">
        <f t="shared" si="0"/>
        <v>19090233.6138</v>
      </c>
      <c r="E32" s="15">
        <v>4080384687.79</v>
      </c>
      <c r="F32" s="5">
        <f t="shared" si="1"/>
        <v>4080384.6877899999</v>
      </c>
      <c r="G32" s="4">
        <f t="shared" si="2"/>
        <v>21.374199867519486</v>
      </c>
      <c r="H32" s="16">
        <v>3865572034.71</v>
      </c>
      <c r="I32" s="5">
        <f t="shared" si="3"/>
        <v>3865572.0347100003</v>
      </c>
      <c r="J32" s="6">
        <f t="shared" si="4"/>
        <v>214812.65307999961</v>
      </c>
    </row>
    <row r="33" spans="1:10" ht="31.5" x14ac:dyDescent="0.25">
      <c r="A33" s="17" t="s">
        <v>139</v>
      </c>
      <c r="B33" s="8" t="s">
        <v>138</v>
      </c>
      <c r="C33" s="15">
        <v>15826227042.309999</v>
      </c>
      <c r="D33" s="5">
        <f t="shared" si="0"/>
        <v>15826227.042309999</v>
      </c>
      <c r="E33" s="15">
        <v>3552166872.0599999</v>
      </c>
      <c r="F33" s="5">
        <f t="shared" si="1"/>
        <v>3552166.87206</v>
      </c>
      <c r="G33" s="4">
        <f t="shared" si="2"/>
        <v>22.4448117833998</v>
      </c>
      <c r="H33" s="16">
        <v>3283361544.29</v>
      </c>
      <c r="I33" s="5">
        <f t="shared" si="3"/>
        <v>3283361.5442900001</v>
      </c>
      <c r="J33" s="6">
        <f t="shared" si="4"/>
        <v>268805.32776999986</v>
      </c>
    </row>
    <row r="34" spans="1:10" ht="63" x14ac:dyDescent="0.25">
      <c r="A34" s="17" t="s">
        <v>137</v>
      </c>
      <c r="B34" s="8" t="s">
        <v>136</v>
      </c>
      <c r="C34" s="15">
        <v>1964526665.4100001</v>
      </c>
      <c r="D34" s="5">
        <f t="shared" si="0"/>
        <v>1964526.6654100001</v>
      </c>
      <c r="E34" s="15">
        <v>420829060.17000002</v>
      </c>
      <c r="F34" s="5">
        <f t="shared" si="1"/>
        <v>420829.06017000001</v>
      </c>
      <c r="G34" s="4">
        <f t="shared" si="2"/>
        <v>21.421397203695999</v>
      </c>
      <c r="H34" s="16">
        <v>406839803.88</v>
      </c>
      <c r="I34" s="5">
        <f t="shared" si="3"/>
        <v>406839.80388000002</v>
      </c>
      <c r="J34" s="6">
        <f t="shared" si="4"/>
        <v>13989.25628999999</v>
      </c>
    </row>
    <row r="35" spans="1:10" ht="78.75" x14ac:dyDescent="0.25">
      <c r="A35" s="17" t="s">
        <v>135</v>
      </c>
      <c r="B35" s="8" t="s">
        <v>134</v>
      </c>
      <c r="C35" s="15">
        <v>108589471</v>
      </c>
      <c r="D35" s="5">
        <f t="shared" si="0"/>
        <v>108589.47100000001</v>
      </c>
      <c r="E35" s="15">
        <v>28843077.760000002</v>
      </c>
      <c r="F35" s="5">
        <f t="shared" si="1"/>
        <v>28843.07776</v>
      </c>
      <c r="G35" s="4">
        <f t="shared" si="2"/>
        <v>26.561578663552009</v>
      </c>
      <c r="H35" s="16">
        <v>22558291.02</v>
      </c>
      <c r="I35" s="5">
        <f t="shared" si="3"/>
        <v>22558.291020000001</v>
      </c>
      <c r="J35" s="6">
        <f t="shared" si="4"/>
        <v>6284.7867399999996</v>
      </c>
    </row>
    <row r="36" spans="1:10" ht="31.5" x14ac:dyDescent="0.25">
      <c r="A36" s="17" t="s">
        <v>133</v>
      </c>
      <c r="B36" s="8" t="s">
        <v>132</v>
      </c>
      <c r="C36" s="15">
        <v>716338235.70000005</v>
      </c>
      <c r="D36" s="5">
        <f t="shared" si="0"/>
        <v>716338.23570000008</v>
      </c>
      <c r="E36" s="15">
        <v>32689582.57</v>
      </c>
      <c r="F36" s="5">
        <f t="shared" si="1"/>
        <v>32689.582569999999</v>
      </c>
      <c r="G36" s="4">
        <f t="shared" si="2"/>
        <v>4.5634284114481192</v>
      </c>
      <c r="H36" s="16">
        <v>20000000</v>
      </c>
      <c r="I36" s="5">
        <f t="shared" si="3"/>
        <v>20000</v>
      </c>
      <c r="J36" s="6">
        <f t="shared" si="4"/>
        <v>12689.582569999999</v>
      </c>
    </row>
    <row r="37" spans="1:10" ht="31.5" x14ac:dyDescent="0.25">
      <c r="A37" s="17" t="s">
        <v>131</v>
      </c>
      <c r="B37" s="8" t="s">
        <v>130</v>
      </c>
      <c r="C37" s="15">
        <v>469063329.38</v>
      </c>
      <c r="D37" s="5">
        <f t="shared" si="0"/>
        <v>469063.32938000001</v>
      </c>
      <c r="E37" s="15">
        <v>45099027.950000003</v>
      </c>
      <c r="F37" s="5">
        <f t="shared" si="1"/>
        <v>45099.027950000003</v>
      </c>
      <c r="G37" s="4">
        <f t="shared" si="2"/>
        <v>9.6146991515220623</v>
      </c>
      <c r="H37" s="16">
        <v>131771645.52</v>
      </c>
      <c r="I37" s="5">
        <f t="shared" si="3"/>
        <v>131771.64551999999</v>
      </c>
      <c r="J37" s="6">
        <f t="shared" si="4"/>
        <v>-86672.617569999988</v>
      </c>
    </row>
    <row r="38" spans="1:10" ht="47.25" x14ac:dyDescent="0.25">
      <c r="A38" s="18" t="s">
        <v>211</v>
      </c>
      <c r="B38" s="11" t="s">
        <v>208</v>
      </c>
      <c r="C38" s="15">
        <v>5488870</v>
      </c>
      <c r="D38" s="5">
        <f t="shared" si="0"/>
        <v>5488.87</v>
      </c>
      <c r="E38" s="15">
        <v>757067.28</v>
      </c>
      <c r="F38" s="5">
        <f t="shared" si="1"/>
        <v>757.06727999999998</v>
      </c>
      <c r="G38" s="4">
        <f t="shared" si="2"/>
        <v>13.792771189698428</v>
      </c>
      <c r="H38" s="16">
        <v>1040750</v>
      </c>
      <c r="I38" s="5">
        <f t="shared" si="3"/>
        <v>1040.75</v>
      </c>
      <c r="J38" s="6">
        <f t="shared" si="4"/>
        <v>-283.68272000000002</v>
      </c>
    </row>
    <row r="39" spans="1:10" ht="47.25" x14ac:dyDescent="0.25">
      <c r="A39" s="17" t="s">
        <v>129</v>
      </c>
      <c r="B39" s="8" t="s">
        <v>128</v>
      </c>
      <c r="C39" s="15">
        <v>2321080617.1999998</v>
      </c>
      <c r="D39" s="5">
        <f t="shared" si="0"/>
        <v>2321080.6171999997</v>
      </c>
      <c r="E39" s="15">
        <v>607457464.23000002</v>
      </c>
      <c r="F39" s="5">
        <f t="shared" si="1"/>
        <v>607457.46423000004</v>
      </c>
      <c r="G39" s="4">
        <f t="shared" si="2"/>
        <v>26.171321225490097</v>
      </c>
      <c r="H39" s="16">
        <v>321387622.51999998</v>
      </c>
      <c r="I39" s="5">
        <f t="shared" si="3"/>
        <v>321387.62251999998</v>
      </c>
      <c r="J39" s="6">
        <f t="shared" si="4"/>
        <v>286069.84171000007</v>
      </c>
    </row>
    <row r="40" spans="1:10" ht="31.5" x14ac:dyDescent="0.25">
      <c r="A40" s="17" t="s">
        <v>127</v>
      </c>
      <c r="B40" s="8" t="s">
        <v>126</v>
      </c>
      <c r="C40" s="15">
        <v>1951292556.4000001</v>
      </c>
      <c r="D40" s="5">
        <f t="shared" si="0"/>
        <v>1951292.5564000001</v>
      </c>
      <c r="E40" s="15">
        <v>578710403.57000005</v>
      </c>
      <c r="F40" s="5">
        <f t="shared" si="1"/>
        <v>578710.40357000008</v>
      </c>
      <c r="G40" s="4">
        <f t="shared" si="2"/>
        <v>29.657797938699709</v>
      </c>
      <c r="H40" s="16">
        <v>294701064.56999999</v>
      </c>
      <c r="I40" s="5">
        <f t="shared" si="3"/>
        <v>294701.06456999999</v>
      </c>
      <c r="J40" s="6">
        <f t="shared" si="4"/>
        <v>284009.33900000009</v>
      </c>
    </row>
    <row r="41" spans="1:10" ht="31.5" x14ac:dyDescent="0.25">
      <c r="A41" s="17" t="s">
        <v>125</v>
      </c>
      <c r="B41" s="8" t="s">
        <v>124</v>
      </c>
      <c r="C41" s="15">
        <v>220865500</v>
      </c>
      <c r="D41" s="5">
        <f t="shared" si="0"/>
        <v>220865.5</v>
      </c>
      <c r="E41" s="15">
        <v>48141</v>
      </c>
      <c r="F41" s="5">
        <f t="shared" si="1"/>
        <v>48.140999999999998</v>
      </c>
      <c r="G41" s="4">
        <f t="shared" si="2"/>
        <v>2.1796523223409723E-2</v>
      </c>
      <c r="H41" s="16">
        <v>84198.3</v>
      </c>
      <c r="I41" s="5">
        <f t="shared" si="3"/>
        <v>84.198300000000003</v>
      </c>
      <c r="J41" s="6">
        <f t="shared" si="4"/>
        <v>-36.057300000000005</v>
      </c>
    </row>
    <row r="42" spans="1:10" ht="63" x14ac:dyDescent="0.25">
      <c r="A42" s="17" t="s">
        <v>123</v>
      </c>
      <c r="B42" s="8" t="s">
        <v>122</v>
      </c>
      <c r="C42" s="15">
        <v>148922560.80000001</v>
      </c>
      <c r="D42" s="5">
        <f t="shared" si="0"/>
        <v>148922.56080000001</v>
      </c>
      <c r="E42" s="15">
        <v>28698919.66</v>
      </c>
      <c r="F42" s="5">
        <f t="shared" si="1"/>
        <v>28698.91966</v>
      </c>
      <c r="G42" s="4">
        <f t="shared" si="2"/>
        <v>19.271035567634424</v>
      </c>
      <c r="H42" s="16">
        <v>26602359.649999999</v>
      </c>
      <c r="I42" s="5">
        <f t="shared" si="3"/>
        <v>26602.359649999999</v>
      </c>
      <c r="J42" s="6">
        <f t="shared" si="4"/>
        <v>2096.5600100000011</v>
      </c>
    </row>
    <row r="43" spans="1:10" ht="63" x14ac:dyDescent="0.25">
      <c r="A43" s="17" t="s">
        <v>121</v>
      </c>
      <c r="B43" s="8" t="s">
        <v>120</v>
      </c>
      <c r="C43" s="15">
        <v>190748947.37</v>
      </c>
      <c r="D43" s="5">
        <f t="shared" si="0"/>
        <v>190748.94737000001</v>
      </c>
      <c r="E43" s="15">
        <v>0</v>
      </c>
      <c r="F43" s="5">
        <f t="shared" si="1"/>
        <v>0</v>
      </c>
      <c r="G43" s="4">
        <f t="shared" si="2"/>
        <v>0</v>
      </c>
      <c r="H43" s="16">
        <v>5500000</v>
      </c>
      <c r="I43" s="5">
        <f t="shared" si="3"/>
        <v>5500</v>
      </c>
      <c r="J43" s="6">
        <f t="shared" si="4"/>
        <v>-5500</v>
      </c>
    </row>
    <row r="44" spans="1:10" ht="47.25" x14ac:dyDescent="0.25">
      <c r="A44" s="17" t="s">
        <v>119</v>
      </c>
      <c r="B44" s="8" t="s">
        <v>118</v>
      </c>
      <c r="C44" s="15">
        <v>20200000</v>
      </c>
      <c r="D44" s="5">
        <f t="shared" si="0"/>
        <v>20200</v>
      </c>
      <c r="E44" s="15">
        <v>0</v>
      </c>
      <c r="F44" s="5">
        <f t="shared" si="1"/>
        <v>0</v>
      </c>
      <c r="G44" s="4">
        <f t="shared" si="2"/>
        <v>0</v>
      </c>
      <c r="H44" s="16">
        <v>5500000</v>
      </c>
      <c r="I44" s="5">
        <f t="shared" si="3"/>
        <v>5500</v>
      </c>
      <c r="J44" s="6">
        <f t="shared" si="4"/>
        <v>-5500</v>
      </c>
    </row>
    <row r="45" spans="1:10" ht="63" x14ac:dyDescent="0.25">
      <c r="A45" s="17" t="s">
        <v>117</v>
      </c>
      <c r="B45" s="8" t="s">
        <v>116</v>
      </c>
      <c r="C45" s="15">
        <v>170548947.37</v>
      </c>
      <c r="D45" s="5">
        <f t="shared" si="0"/>
        <v>170548.94737000001</v>
      </c>
      <c r="E45" s="15">
        <v>0</v>
      </c>
      <c r="F45" s="5">
        <f t="shared" si="1"/>
        <v>0</v>
      </c>
      <c r="G45" s="4">
        <f t="shared" si="2"/>
        <v>0</v>
      </c>
      <c r="H45" s="16">
        <v>0</v>
      </c>
      <c r="I45" s="5">
        <f t="shared" si="3"/>
        <v>0</v>
      </c>
      <c r="J45" s="6" t="s">
        <v>234</v>
      </c>
    </row>
    <row r="46" spans="1:10" ht="78.75" x14ac:dyDescent="0.25">
      <c r="A46" s="17" t="s">
        <v>115</v>
      </c>
      <c r="B46" s="8" t="s">
        <v>114</v>
      </c>
      <c r="C46" s="15">
        <v>5560049388.5200005</v>
      </c>
      <c r="D46" s="5">
        <f t="shared" si="0"/>
        <v>5560049.3885200005</v>
      </c>
      <c r="E46" s="15">
        <v>1226509393.4000001</v>
      </c>
      <c r="F46" s="5">
        <f t="shared" si="1"/>
        <v>1226509.3934000002</v>
      </c>
      <c r="G46" s="4">
        <f t="shared" si="2"/>
        <v>22.059325514849036</v>
      </c>
      <c r="H46" s="16">
        <v>1400904202.8199999</v>
      </c>
      <c r="I46" s="5">
        <f t="shared" si="3"/>
        <v>1400904.20282</v>
      </c>
      <c r="J46" s="6">
        <f t="shared" si="4"/>
        <v>-174394.80941999983</v>
      </c>
    </row>
    <row r="47" spans="1:10" ht="31.5" x14ac:dyDescent="0.25">
      <c r="A47" s="17" t="s">
        <v>113</v>
      </c>
      <c r="B47" s="8" t="s">
        <v>112</v>
      </c>
      <c r="C47" s="15">
        <v>64350000</v>
      </c>
      <c r="D47" s="5">
        <f t="shared" si="0"/>
        <v>64350</v>
      </c>
      <c r="E47" s="15">
        <v>21883675.629999999</v>
      </c>
      <c r="F47" s="5">
        <f t="shared" si="1"/>
        <v>21883.675629999998</v>
      </c>
      <c r="G47" s="4">
        <f t="shared" si="2"/>
        <v>34.007265936285933</v>
      </c>
      <c r="H47" s="16">
        <v>65165687.640000001</v>
      </c>
      <c r="I47" s="5">
        <f t="shared" si="3"/>
        <v>65165.687640000004</v>
      </c>
      <c r="J47" s="6">
        <f t="shared" si="4"/>
        <v>-43282.012010000006</v>
      </c>
    </row>
    <row r="48" spans="1:10" ht="15.75" x14ac:dyDescent="0.25">
      <c r="A48" s="17" t="s">
        <v>111</v>
      </c>
      <c r="B48" s="8" t="s">
        <v>110</v>
      </c>
      <c r="C48" s="15">
        <v>133000000</v>
      </c>
      <c r="D48" s="5">
        <f t="shared" si="0"/>
        <v>133000</v>
      </c>
      <c r="E48" s="15">
        <v>22117087.960000001</v>
      </c>
      <c r="F48" s="5">
        <f t="shared" si="1"/>
        <v>22117.087960000001</v>
      </c>
      <c r="G48" s="4">
        <f t="shared" si="2"/>
        <v>16.629389443609025</v>
      </c>
      <c r="H48" s="16">
        <v>76181067.730000004</v>
      </c>
      <c r="I48" s="5">
        <f t="shared" si="3"/>
        <v>76181.06773000001</v>
      </c>
      <c r="J48" s="6">
        <f t="shared" si="4"/>
        <v>-54063.979770000005</v>
      </c>
    </row>
    <row r="49" spans="1:10" ht="47.25" x14ac:dyDescent="0.25">
      <c r="A49" s="17" t="s">
        <v>109</v>
      </c>
      <c r="B49" s="8" t="s">
        <v>108</v>
      </c>
      <c r="C49" s="15">
        <v>229792834.99000001</v>
      </c>
      <c r="D49" s="5">
        <f t="shared" si="0"/>
        <v>229792.83499</v>
      </c>
      <c r="E49" s="15">
        <v>229389537.81999999</v>
      </c>
      <c r="F49" s="5">
        <f t="shared" si="1"/>
        <v>229389.53782</v>
      </c>
      <c r="G49" s="4">
        <f t="shared" si="2"/>
        <v>99.824495324226476</v>
      </c>
      <c r="H49" s="16">
        <v>252387775.16999999</v>
      </c>
      <c r="I49" s="5">
        <f t="shared" si="3"/>
        <v>252387.77516999998</v>
      </c>
      <c r="J49" s="6">
        <f t="shared" si="4"/>
        <v>-22998.237349999981</v>
      </c>
    </row>
    <row r="50" spans="1:10" ht="47.25" x14ac:dyDescent="0.25">
      <c r="A50" s="17" t="s">
        <v>107</v>
      </c>
      <c r="B50" s="8" t="s">
        <v>106</v>
      </c>
      <c r="C50" s="15">
        <v>1646543094.04</v>
      </c>
      <c r="D50" s="5">
        <f t="shared" si="0"/>
        <v>1646543.0940399999</v>
      </c>
      <c r="E50" s="15">
        <v>16013713.65</v>
      </c>
      <c r="F50" s="5">
        <f t="shared" si="1"/>
        <v>16013.71365</v>
      </c>
      <c r="G50" s="4">
        <f t="shared" si="2"/>
        <v>0.97256571710542628</v>
      </c>
      <c r="H50" s="16">
        <v>14736774.48</v>
      </c>
      <c r="I50" s="5">
        <f t="shared" si="3"/>
        <v>14736.77448</v>
      </c>
      <c r="J50" s="6">
        <f t="shared" si="4"/>
        <v>1276.9391699999996</v>
      </c>
    </row>
    <row r="51" spans="1:10" ht="63" x14ac:dyDescent="0.25">
      <c r="A51" s="17" t="s">
        <v>105</v>
      </c>
      <c r="B51" s="8" t="s">
        <v>104</v>
      </c>
      <c r="C51" s="15">
        <v>545935910.30999994</v>
      </c>
      <c r="D51" s="5">
        <f t="shared" si="0"/>
        <v>545935.91030999995</v>
      </c>
      <c r="E51" s="15">
        <v>21179012.670000002</v>
      </c>
      <c r="F51" s="5">
        <f t="shared" si="1"/>
        <v>21179.01267</v>
      </c>
      <c r="G51" s="4">
        <f t="shared" si="2"/>
        <v>3.8793954143763645</v>
      </c>
      <c r="H51" s="16">
        <v>16359610.5</v>
      </c>
      <c r="I51" s="5">
        <f t="shared" si="3"/>
        <v>16359.610500000001</v>
      </c>
      <c r="J51" s="6">
        <f t="shared" si="4"/>
        <v>4819.4021699999994</v>
      </c>
    </row>
    <row r="52" spans="1:10" ht="63" x14ac:dyDescent="0.25">
      <c r="A52" s="17" t="s">
        <v>103</v>
      </c>
      <c r="B52" s="8" t="s">
        <v>102</v>
      </c>
      <c r="C52" s="15">
        <v>2359113418.6999998</v>
      </c>
      <c r="D52" s="5">
        <f t="shared" si="0"/>
        <v>2359113.4186999998</v>
      </c>
      <c r="E52" s="15">
        <v>915746003.28999996</v>
      </c>
      <c r="F52" s="5">
        <f t="shared" si="1"/>
        <v>915746.00328999991</v>
      </c>
      <c r="G52" s="4">
        <f t="shared" si="2"/>
        <v>38.817379276093725</v>
      </c>
      <c r="H52" s="16">
        <v>935871575.88</v>
      </c>
      <c r="I52" s="5">
        <f t="shared" si="3"/>
        <v>935871.57588000002</v>
      </c>
      <c r="J52" s="6">
        <f t="shared" si="4"/>
        <v>-20125.572590000113</v>
      </c>
    </row>
    <row r="53" spans="1:10" ht="63" x14ac:dyDescent="0.25">
      <c r="A53" s="17" t="s">
        <v>212</v>
      </c>
      <c r="B53" s="11" t="s">
        <v>197</v>
      </c>
      <c r="C53" s="15">
        <v>581314130.48000002</v>
      </c>
      <c r="D53" s="5">
        <f t="shared" si="0"/>
        <v>581314.13048000005</v>
      </c>
      <c r="E53" s="15">
        <v>180362.38</v>
      </c>
      <c r="F53" s="5">
        <f t="shared" si="1"/>
        <v>180.36238</v>
      </c>
      <c r="G53" s="4">
        <f t="shared" si="2"/>
        <v>3.1026663647599963E-2</v>
      </c>
      <c r="H53" s="16">
        <v>40201711.420000002</v>
      </c>
      <c r="I53" s="5">
        <f t="shared" si="3"/>
        <v>40201.71142</v>
      </c>
      <c r="J53" s="6">
        <f t="shared" si="4"/>
        <v>-40021.349040000001</v>
      </c>
    </row>
    <row r="54" spans="1:10" ht="63" x14ac:dyDescent="0.25">
      <c r="A54" s="17" t="s">
        <v>101</v>
      </c>
      <c r="B54" s="8" t="s">
        <v>100</v>
      </c>
      <c r="C54" s="15">
        <v>1466585703.4000001</v>
      </c>
      <c r="D54" s="5">
        <f t="shared" si="0"/>
        <v>1466585.7034</v>
      </c>
      <c r="E54" s="15">
        <v>257235024.63999999</v>
      </c>
      <c r="F54" s="5">
        <f t="shared" si="1"/>
        <v>257235.02463999999</v>
      </c>
      <c r="G54" s="4">
        <f t="shared" si="2"/>
        <v>17.539719911604859</v>
      </c>
      <c r="H54" s="16">
        <v>213913983.97999999</v>
      </c>
      <c r="I54" s="5">
        <f t="shared" si="3"/>
        <v>213913.98397999999</v>
      </c>
      <c r="J54" s="6">
        <f t="shared" si="4"/>
        <v>43321.040659999999</v>
      </c>
    </row>
    <row r="55" spans="1:10" ht="31.5" x14ac:dyDescent="0.25">
      <c r="A55" s="17" t="s">
        <v>99</v>
      </c>
      <c r="B55" s="8" t="s">
        <v>98</v>
      </c>
      <c r="C55" s="15">
        <v>203133400</v>
      </c>
      <c r="D55" s="5">
        <f t="shared" si="0"/>
        <v>203133.4</v>
      </c>
      <c r="E55" s="15">
        <v>21017815.449999999</v>
      </c>
      <c r="F55" s="5">
        <f t="shared" si="1"/>
        <v>21017.815449999998</v>
      </c>
      <c r="G55" s="4">
        <f t="shared" si="2"/>
        <v>10.346804341383544</v>
      </c>
      <c r="H55" s="16">
        <v>13178738.41</v>
      </c>
      <c r="I55" s="5">
        <f t="shared" si="3"/>
        <v>13178.73841</v>
      </c>
      <c r="J55" s="6">
        <f t="shared" si="4"/>
        <v>7839.0770399999983</v>
      </c>
    </row>
    <row r="56" spans="1:10" ht="47.25" x14ac:dyDescent="0.25">
      <c r="A56" s="17" t="s">
        <v>97</v>
      </c>
      <c r="B56" s="8" t="s">
        <v>96</v>
      </c>
      <c r="C56" s="15">
        <v>3925000</v>
      </c>
      <c r="D56" s="5">
        <f t="shared" si="0"/>
        <v>3925</v>
      </c>
      <c r="E56" s="15">
        <v>3254568.33</v>
      </c>
      <c r="F56" s="5">
        <f t="shared" si="1"/>
        <v>3254.5683300000001</v>
      </c>
      <c r="G56" s="4">
        <f t="shared" si="2"/>
        <v>82.918938343949051</v>
      </c>
      <c r="H56" s="16">
        <v>17415</v>
      </c>
      <c r="I56" s="5">
        <f t="shared" si="3"/>
        <v>17.414999999999999</v>
      </c>
      <c r="J56" s="6">
        <f t="shared" si="4"/>
        <v>3237.1533300000001</v>
      </c>
    </row>
    <row r="57" spans="1:10" ht="31.5" x14ac:dyDescent="0.25">
      <c r="A57" s="17" t="s">
        <v>95</v>
      </c>
      <c r="B57" s="8" t="s">
        <v>94</v>
      </c>
      <c r="C57" s="15">
        <v>19790000</v>
      </c>
      <c r="D57" s="5">
        <f t="shared" si="0"/>
        <v>19790</v>
      </c>
      <c r="E57" s="15">
        <v>1293392.96</v>
      </c>
      <c r="F57" s="5">
        <f t="shared" si="1"/>
        <v>1293.3929599999999</v>
      </c>
      <c r="G57" s="4">
        <f t="shared" si="2"/>
        <v>6.535588479029812</v>
      </c>
      <c r="H57" s="16">
        <v>0</v>
      </c>
      <c r="I57" s="5">
        <f t="shared" si="3"/>
        <v>0</v>
      </c>
      <c r="J57" s="6">
        <f t="shared" si="4"/>
        <v>1293.3929599999999</v>
      </c>
    </row>
    <row r="58" spans="1:10" ht="47.25" x14ac:dyDescent="0.25">
      <c r="A58" s="17" t="s">
        <v>93</v>
      </c>
      <c r="B58" s="8" t="s">
        <v>92</v>
      </c>
      <c r="C58" s="15">
        <v>1208000</v>
      </c>
      <c r="D58" s="5">
        <f t="shared" si="0"/>
        <v>1208</v>
      </c>
      <c r="E58" s="15">
        <v>0</v>
      </c>
      <c r="F58" s="5">
        <f t="shared" si="1"/>
        <v>0</v>
      </c>
      <c r="G58" s="4">
        <f t="shared" si="2"/>
        <v>0</v>
      </c>
      <c r="H58" s="16">
        <v>0</v>
      </c>
      <c r="I58" s="5">
        <f t="shared" si="3"/>
        <v>0</v>
      </c>
      <c r="J58" s="6" t="s">
        <v>234</v>
      </c>
    </row>
    <row r="59" spans="1:10" ht="31.5" x14ac:dyDescent="0.25">
      <c r="A59" s="17" t="s">
        <v>91</v>
      </c>
      <c r="B59" s="8" t="s">
        <v>90</v>
      </c>
      <c r="C59" s="15">
        <v>346022403.06999999</v>
      </c>
      <c r="D59" s="5">
        <f t="shared" si="0"/>
        <v>346022.40307</v>
      </c>
      <c r="E59" s="15">
        <v>68343855.049999997</v>
      </c>
      <c r="F59" s="5">
        <f t="shared" si="1"/>
        <v>68343.855049999998</v>
      </c>
      <c r="G59" s="4">
        <f t="shared" si="2"/>
        <v>19.751280392146779</v>
      </c>
      <c r="H59" s="16">
        <v>55610281.920000002</v>
      </c>
      <c r="I59" s="5">
        <f t="shared" si="3"/>
        <v>55610.281920000001</v>
      </c>
      <c r="J59" s="6">
        <f t="shared" si="4"/>
        <v>12733.573129999997</v>
      </c>
    </row>
    <row r="60" spans="1:10" ht="47.25" x14ac:dyDescent="0.25">
      <c r="A60" s="17" t="s">
        <v>89</v>
      </c>
      <c r="B60" s="8" t="s">
        <v>88</v>
      </c>
      <c r="C60" s="15">
        <v>892506900.33000004</v>
      </c>
      <c r="D60" s="5">
        <f t="shared" si="0"/>
        <v>892506.90033000009</v>
      </c>
      <c r="E60" s="15">
        <v>163325392.84999999</v>
      </c>
      <c r="F60" s="5">
        <f t="shared" si="1"/>
        <v>163325.39285</v>
      </c>
      <c r="G60" s="4">
        <f t="shared" si="2"/>
        <v>18.29962242192315</v>
      </c>
      <c r="H60" s="16">
        <v>145107548.65000001</v>
      </c>
      <c r="I60" s="5">
        <f t="shared" si="3"/>
        <v>145107.54865000001</v>
      </c>
      <c r="J60" s="6">
        <f t="shared" si="4"/>
        <v>18217.844199999992</v>
      </c>
    </row>
    <row r="61" spans="1:10" ht="47.25" x14ac:dyDescent="0.25">
      <c r="A61" s="17" t="s">
        <v>87</v>
      </c>
      <c r="B61" s="8" t="s">
        <v>86</v>
      </c>
      <c r="C61" s="15">
        <v>854208583.25</v>
      </c>
      <c r="D61" s="5">
        <f t="shared" si="0"/>
        <v>854208.58325000003</v>
      </c>
      <c r="E61" s="15">
        <v>105788086.59999999</v>
      </c>
      <c r="F61" s="5">
        <f t="shared" si="1"/>
        <v>105788.0866</v>
      </c>
      <c r="G61" s="4">
        <f t="shared" si="2"/>
        <v>12.38433898632919</v>
      </c>
      <c r="H61" s="16">
        <v>62985789.32</v>
      </c>
      <c r="I61" s="5">
        <f t="shared" si="3"/>
        <v>62985.789320000003</v>
      </c>
      <c r="J61" s="6">
        <f t="shared" si="4"/>
        <v>42802.297279999992</v>
      </c>
    </row>
    <row r="62" spans="1:10" ht="63" x14ac:dyDescent="0.25">
      <c r="A62" s="17" t="s">
        <v>85</v>
      </c>
      <c r="B62" s="8" t="s">
        <v>84</v>
      </c>
      <c r="C62" s="15">
        <v>586541293.25</v>
      </c>
      <c r="D62" s="5">
        <f t="shared" si="0"/>
        <v>586541.29324999999</v>
      </c>
      <c r="E62" s="15">
        <v>56393164.32</v>
      </c>
      <c r="F62" s="5">
        <f t="shared" si="1"/>
        <v>56393.164320000003</v>
      </c>
      <c r="G62" s="4">
        <f t="shared" si="2"/>
        <v>9.6145258601534955</v>
      </c>
      <c r="H62" s="16">
        <v>19327957.370000001</v>
      </c>
      <c r="I62" s="5">
        <f t="shared" si="3"/>
        <v>19327.95737</v>
      </c>
      <c r="J62" s="6">
        <f t="shared" si="4"/>
        <v>37065.206950000007</v>
      </c>
    </row>
    <row r="63" spans="1:10" ht="94.5" x14ac:dyDescent="0.25">
      <c r="A63" s="17" t="s">
        <v>83</v>
      </c>
      <c r="B63" s="8" t="s">
        <v>82</v>
      </c>
      <c r="C63" s="15">
        <v>259591090</v>
      </c>
      <c r="D63" s="5">
        <f t="shared" si="0"/>
        <v>259591.09</v>
      </c>
      <c r="E63" s="15">
        <v>46358149.009999998</v>
      </c>
      <c r="F63" s="5">
        <f t="shared" si="1"/>
        <v>46358.149010000001</v>
      </c>
      <c r="G63" s="4">
        <f t="shared" si="2"/>
        <v>17.858143363086924</v>
      </c>
      <c r="H63" s="16">
        <v>43657831.950000003</v>
      </c>
      <c r="I63" s="5">
        <f t="shared" si="3"/>
        <v>43657.83195</v>
      </c>
      <c r="J63" s="6">
        <f t="shared" si="4"/>
        <v>2700.3170600000012</v>
      </c>
    </row>
    <row r="64" spans="1:10" ht="47.25" x14ac:dyDescent="0.25">
      <c r="A64" s="17" t="s">
        <v>81</v>
      </c>
      <c r="B64" s="8" t="s">
        <v>80</v>
      </c>
      <c r="C64" s="15">
        <v>8076200</v>
      </c>
      <c r="D64" s="5">
        <f t="shared" si="0"/>
        <v>8076.2</v>
      </c>
      <c r="E64" s="15">
        <v>3036773.27</v>
      </c>
      <c r="F64" s="5">
        <f t="shared" si="1"/>
        <v>3036.7732700000001</v>
      </c>
      <c r="G64" s="4">
        <f t="shared" si="2"/>
        <v>37.60151147817043</v>
      </c>
      <c r="H64" s="16">
        <v>0</v>
      </c>
      <c r="I64" s="5">
        <f t="shared" si="3"/>
        <v>0</v>
      </c>
      <c r="J64" s="6">
        <f t="shared" si="4"/>
        <v>3036.7732700000001</v>
      </c>
    </row>
    <row r="65" spans="1:10" ht="47.25" x14ac:dyDescent="0.25">
      <c r="A65" s="17" t="s">
        <v>79</v>
      </c>
      <c r="B65" s="8" t="s">
        <v>78</v>
      </c>
      <c r="C65" s="15">
        <v>628828338.42999995</v>
      </c>
      <c r="D65" s="5">
        <f t="shared" si="0"/>
        <v>628828.33843</v>
      </c>
      <c r="E65" s="15">
        <v>174773855.86000001</v>
      </c>
      <c r="F65" s="5">
        <f t="shared" si="1"/>
        <v>174773.85586000001</v>
      </c>
      <c r="G65" s="4">
        <f t="shared" si="2"/>
        <v>27.793571819037144</v>
      </c>
      <c r="H65" s="16">
        <v>227159126.66</v>
      </c>
      <c r="I65" s="5">
        <f t="shared" si="3"/>
        <v>227159.12666000001</v>
      </c>
      <c r="J65" s="6">
        <f t="shared" si="4"/>
        <v>-52385.270799999998</v>
      </c>
    </row>
    <row r="66" spans="1:10" ht="47.25" x14ac:dyDescent="0.25">
      <c r="A66" s="17" t="s">
        <v>77</v>
      </c>
      <c r="B66" s="8" t="s">
        <v>76</v>
      </c>
      <c r="C66" s="15">
        <v>209424325.05000001</v>
      </c>
      <c r="D66" s="5">
        <f t="shared" si="0"/>
        <v>209424.32505000001</v>
      </c>
      <c r="E66" s="15">
        <v>27310350</v>
      </c>
      <c r="F66" s="5">
        <f t="shared" si="1"/>
        <v>27310.35</v>
      </c>
      <c r="G66" s="4">
        <f t="shared" si="2"/>
        <v>13.0406771006566</v>
      </c>
      <c r="H66" s="16">
        <v>36886100</v>
      </c>
      <c r="I66" s="5">
        <f t="shared" si="3"/>
        <v>36886.1</v>
      </c>
      <c r="J66" s="6">
        <f t="shared" si="4"/>
        <v>-9575.75</v>
      </c>
    </row>
    <row r="67" spans="1:10" ht="78.75" x14ac:dyDescent="0.25">
      <c r="A67" s="17" t="s">
        <v>75</v>
      </c>
      <c r="B67" s="8" t="s">
        <v>74</v>
      </c>
      <c r="C67" s="15">
        <v>1000000</v>
      </c>
      <c r="D67" s="5">
        <f t="shared" si="0"/>
        <v>1000</v>
      </c>
      <c r="E67" s="15">
        <v>0</v>
      </c>
      <c r="F67" s="5">
        <f t="shared" si="1"/>
        <v>0</v>
      </c>
      <c r="G67" s="4">
        <f t="shared" si="2"/>
        <v>0</v>
      </c>
      <c r="H67" s="16">
        <v>0</v>
      </c>
      <c r="I67" s="5">
        <f t="shared" si="3"/>
        <v>0</v>
      </c>
      <c r="J67" s="6" t="s">
        <v>234</v>
      </c>
    </row>
    <row r="68" spans="1:10" ht="47.25" x14ac:dyDescent="0.25">
      <c r="A68" s="17" t="s">
        <v>73</v>
      </c>
      <c r="B68" s="8" t="s">
        <v>72</v>
      </c>
      <c r="C68" s="15">
        <v>25000000</v>
      </c>
      <c r="D68" s="5">
        <f t="shared" si="0"/>
        <v>25000</v>
      </c>
      <c r="E68" s="15">
        <v>20000000</v>
      </c>
      <c r="F68" s="5">
        <f t="shared" si="1"/>
        <v>20000</v>
      </c>
      <c r="G68" s="4">
        <f t="shared" si="2"/>
        <v>80</v>
      </c>
      <c r="H68" s="16">
        <v>5000000</v>
      </c>
      <c r="I68" s="5">
        <f t="shared" si="3"/>
        <v>5000</v>
      </c>
      <c r="J68" s="6">
        <f t="shared" si="4"/>
        <v>15000</v>
      </c>
    </row>
    <row r="69" spans="1:10" ht="47.25" x14ac:dyDescent="0.25">
      <c r="A69" s="17" t="s">
        <v>71</v>
      </c>
      <c r="B69" s="8" t="s">
        <v>70</v>
      </c>
      <c r="C69" s="15">
        <v>393404013.38</v>
      </c>
      <c r="D69" s="5">
        <f t="shared" si="0"/>
        <v>393404.01338000002</v>
      </c>
      <c r="E69" s="15">
        <v>127463505.86</v>
      </c>
      <c r="F69" s="5">
        <f t="shared" si="1"/>
        <v>127463.50586</v>
      </c>
      <c r="G69" s="4">
        <f t="shared" ref="G69:G117" si="5">F69/D69*100</f>
        <v>32.400153919344845</v>
      </c>
      <c r="H69" s="16">
        <v>185273026.66</v>
      </c>
      <c r="I69" s="5">
        <f t="shared" si="3"/>
        <v>185273.02666</v>
      </c>
      <c r="J69" s="6">
        <f t="shared" ref="J69:J116" si="6">F69-I69</f>
        <v>-57809.520799999998</v>
      </c>
    </row>
    <row r="70" spans="1:10" ht="47.25" x14ac:dyDescent="0.25">
      <c r="A70" s="17" t="s">
        <v>69</v>
      </c>
      <c r="B70" s="8" t="s">
        <v>68</v>
      </c>
      <c r="C70" s="15">
        <v>305176570</v>
      </c>
      <c r="D70" s="5">
        <f t="shared" ref="D70:D117" si="7">C70/1000</f>
        <v>305176.57</v>
      </c>
      <c r="E70" s="15">
        <v>11759556.640000001</v>
      </c>
      <c r="F70" s="5">
        <f t="shared" ref="F70:F117" si="8">E70/1000</f>
        <v>11759.556640000001</v>
      </c>
      <c r="G70" s="4">
        <f t="shared" si="5"/>
        <v>3.8533615604893914</v>
      </c>
      <c r="H70" s="16">
        <v>12358560.25</v>
      </c>
      <c r="I70" s="5">
        <f t="shared" ref="I70:I117" si="9">H70/1000</f>
        <v>12358.56025</v>
      </c>
      <c r="J70" s="6">
        <f t="shared" si="6"/>
        <v>-599.00360999999975</v>
      </c>
    </row>
    <row r="71" spans="1:10" ht="47.25" x14ac:dyDescent="0.25">
      <c r="A71" s="17" t="s">
        <v>67</v>
      </c>
      <c r="B71" s="8" t="s">
        <v>66</v>
      </c>
      <c r="C71" s="15">
        <v>289176570</v>
      </c>
      <c r="D71" s="5">
        <f t="shared" si="7"/>
        <v>289176.57</v>
      </c>
      <c r="E71" s="15">
        <v>11759556.640000001</v>
      </c>
      <c r="F71" s="5">
        <f t="shared" si="8"/>
        <v>11759.556640000001</v>
      </c>
      <c r="G71" s="4">
        <f t="shared" si="5"/>
        <v>4.0665661951796439</v>
      </c>
      <c r="H71" s="16">
        <v>12358560.25</v>
      </c>
      <c r="I71" s="5">
        <f t="shared" si="9"/>
        <v>12358.56025</v>
      </c>
      <c r="J71" s="6">
        <f t="shared" si="6"/>
        <v>-599.00360999999975</v>
      </c>
    </row>
    <row r="72" spans="1:10" ht="31.5" x14ac:dyDescent="0.25">
      <c r="A72" s="17" t="s">
        <v>65</v>
      </c>
      <c r="B72" s="8" t="s">
        <v>64</v>
      </c>
      <c r="C72" s="15">
        <v>16000000</v>
      </c>
      <c r="D72" s="5">
        <f t="shared" si="7"/>
        <v>16000</v>
      </c>
      <c r="E72" s="15">
        <v>0</v>
      </c>
      <c r="F72" s="5">
        <f t="shared" si="8"/>
        <v>0</v>
      </c>
      <c r="G72" s="4">
        <f t="shared" si="5"/>
        <v>0</v>
      </c>
      <c r="H72" s="16">
        <v>0</v>
      </c>
      <c r="I72" s="5">
        <f t="shared" si="9"/>
        <v>0</v>
      </c>
      <c r="J72" s="6" t="s">
        <v>234</v>
      </c>
    </row>
    <row r="73" spans="1:10" ht="78.75" x14ac:dyDescent="0.25">
      <c r="A73" s="17" t="s">
        <v>63</v>
      </c>
      <c r="B73" s="8" t="s">
        <v>62</v>
      </c>
      <c r="C73" s="15">
        <v>3182493613.23</v>
      </c>
      <c r="D73" s="5">
        <f t="shared" si="7"/>
        <v>3182493.6132300003</v>
      </c>
      <c r="E73" s="15">
        <v>1013670412.11</v>
      </c>
      <c r="F73" s="5">
        <f t="shared" si="8"/>
        <v>1013670.41211</v>
      </c>
      <c r="G73" s="4">
        <f t="shared" si="5"/>
        <v>31.851451575458089</v>
      </c>
      <c r="H73" s="16">
        <v>617568909.13</v>
      </c>
      <c r="I73" s="5">
        <f t="shared" si="9"/>
        <v>617568.90913000004</v>
      </c>
      <c r="J73" s="6">
        <f t="shared" si="6"/>
        <v>396101.50297999999</v>
      </c>
    </row>
    <row r="74" spans="1:10" ht="63" x14ac:dyDescent="0.25">
      <c r="A74" s="17" t="s">
        <v>61</v>
      </c>
      <c r="B74" s="8" t="s">
        <v>60</v>
      </c>
      <c r="C74" s="15">
        <v>1156002463.24</v>
      </c>
      <c r="D74" s="5">
        <f t="shared" si="7"/>
        <v>1156002.46324</v>
      </c>
      <c r="E74" s="15">
        <v>340346691.88</v>
      </c>
      <c r="F74" s="5">
        <f t="shared" si="8"/>
        <v>340346.69188</v>
      </c>
      <c r="G74" s="4">
        <f t="shared" si="5"/>
        <v>29.441692617686055</v>
      </c>
      <c r="H74" s="16">
        <v>44976373.43</v>
      </c>
      <c r="I74" s="5">
        <f t="shared" si="9"/>
        <v>44976.37343</v>
      </c>
      <c r="J74" s="6">
        <f t="shared" si="6"/>
        <v>295370.31845000002</v>
      </c>
    </row>
    <row r="75" spans="1:10" ht="63" x14ac:dyDescent="0.25">
      <c r="A75" s="17" t="s">
        <v>59</v>
      </c>
      <c r="B75" s="8" t="s">
        <v>58</v>
      </c>
      <c r="C75" s="15">
        <v>1194274052.6400001</v>
      </c>
      <c r="D75" s="5">
        <f t="shared" si="7"/>
        <v>1194274.0526400001</v>
      </c>
      <c r="E75" s="15">
        <v>571950156.64999998</v>
      </c>
      <c r="F75" s="5">
        <f t="shared" si="8"/>
        <v>571950.15665000002</v>
      </c>
      <c r="G75" s="4">
        <f t="shared" si="5"/>
        <v>47.891030989551915</v>
      </c>
      <c r="H75" s="16">
        <v>471328705.49000001</v>
      </c>
      <c r="I75" s="5">
        <f t="shared" si="9"/>
        <v>471328.70549000002</v>
      </c>
      <c r="J75" s="6">
        <f t="shared" si="6"/>
        <v>100621.45116</v>
      </c>
    </row>
    <row r="76" spans="1:10" ht="47.25" x14ac:dyDescent="0.25">
      <c r="A76" s="17" t="s">
        <v>57</v>
      </c>
      <c r="B76" s="8" t="s">
        <v>56</v>
      </c>
      <c r="C76" s="15">
        <v>162989927.56</v>
      </c>
      <c r="D76" s="5">
        <f t="shared" si="7"/>
        <v>162989.92756000001</v>
      </c>
      <c r="E76" s="15">
        <v>7500000</v>
      </c>
      <c r="F76" s="5">
        <f t="shared" si="8"/>
        <v>7500</v>
      </c>
      <c r="G76" s="4">
        <f t="shared" si="5"/>
        <v>4.6015113401649268</v>
      </c>
      <c r="H76" s="16">
        <v>6800000</v>
      </c>
      <c r="I76" s="5">
        <f t="shared" si="9"/>
        <v>6800</v>
      </c>
      <c r="J76" s="6">
        <f t="shared" si="6"/>
        <v>700</v>
      </c>
    </row>
    <row r="77" spans="1:10" ht="63" x14ac:dyDescent="0.25">
      <c r="A77" s="17" t="s">
        <v>55</v>
      </c>
      <c r="B77" s="8" t="s">
        <v>54</v>
      </c>
      <c r="C77" s="15">
        <v>428164420</v>
      </c>
      <c r="D77" s="5">
        <f t="shared" si="7"/>
        <v>428164.42</v>
      </c>
      <c r="E77" s="15">
        <v>89633703.459999993</v>
      </c>
      <c r="F77" s="5">
        <f t="shared" si="8"/>
        <v>89633.70345999999</v>
      </c>
      <c r="G77" s="4">
        <f t="shared" si="5"/>
        <v>20.934411939226521</v>
      </c>
      <c r="H77" s="16">
        <v>91461548.900000006</v>
      </c>
      <c r="I77" s="5">
        <f t="shared" si="9"/>
        <v>91461.548900000009</v>
      </c>
      <c r="J77" s="6">
        <f t="shared" si="6"/>
        <v>-1827.8454400000192</v>
      </c>
    </row>
    <row r="78" spans="1:10" ht="47.25" x14ac:dyDescent="0.25">
      <c r="A78" s="17" t="s">
        <v>53</v>
      </c>
      <c r="B78" s="8" t="s">
        <v>52</v>
      </c>
      <c r="C78" s="15">
        <v>39881700</v>
      </c>
      <c r="D78" s="5">
        <f t="shared" si="7"/>
        <v>39881.699999999997</v>
      </c>
      <c r="E78" s="15">
        <v>2762935.48</v>
      </c>
      <c r="F78" s="5">
        <f t="shared" si="8"/>
        <v>2762.9354800000001</v>
      </c>
      <c r="G78" s="4">
        <f t="shared" si="5"/>
        <v>6.9278277505723187</v>
      </c>
      <c r="H78" s="16">
        <v>3002281.31</v>
      </c>
      <c r="I78" s="5">
        <f t="shared" si="9"/>
        <v>3002.2813099999998</v>
      </c>
      <c r="J78" s="6">
        <f t="shared" si="6"/>
        <v>-239.34582999999975</v>
      </c>
    </row>
    <row r="79" spans="1:10" ht="63" x14ac:dyDescent="0.25">
      <c r="A79" s="17" t="s">
        <v>51</v>
      </c>
      <c r="B79" s="8" t="s">
        <v>50</v>
      </c>
      <c r="C79" s="15">
        <v>100000</v>
      </c>
      <c r="D79" s="5">
        <f t="shared" si="7"/>
        <v>100</v>
      </c>
      <c r="E79" s="15">
        <v>0</v>
      </c>
      <c r="F79" s="5">
        <f t="shared" si="8"/>
        <v>0</v>
      </c>
      <c r="G79" s="4">
        <f t="shared" si="5"/>
        <v>0</v>
      </c>
      <c r="H79" s="16">
        <v>0</v>
      </c>
      <c r="I79" s="5">
        <f t="shared" si="9"/>
        <v>0</v>
      </c>
      <c r="J79" s="6" t="s">
        <v>234</v>
      </c>
    </row>
    <row r="80" spans="1:10" ht="47.25" x14ac:dyDescent="0.25">
      <c r="A80" s="17" t="s">
        <v>213</v>
      </c>
      <c r="B80" s="8" t="s">
        <v>209</v>
      </c>
      <c r="C80" s="15">
        <v>53394157.890000001</v>
      </c>
      <c r="D80" s="5">
        <f t="shared" si="7"/>
        <v>53394.157890000002</v>
      </c>
      <c r="E80" s="15">
        <v>0</v>
      </c>
      <c r="F80" s="5">
        <f t="shared" si="8"/>
        <v>0</v>
      </c>
      <c r="G80" s="4">
        <f t="shared" si="5"/>
        <v>0</v>
      </c>
      <c r="H80" s="16">
        <v>0</v>
      </c>
      <c r="I80" s="5">
        <f t="shared" si="9"/>
        <v>0</v>
      </c>
      <c r="J80" s="6" t="s">
        <v>234</v>
      </c>
    </row>
    <row r="81" spans="1:10" ht="78.75" x14ac:dyDescent="0.25">
      <c r="A81" s="19" t="s">
        <v>225</v>
      </c>
      <c r="B81" s="8" t="s">
        <v>216</v>
      </c>
      <c r="C81" s="15">
        <v>147686891.90000001</v>
      </c>
      <c r="D81" s="5">
        <f t="shared" si="7"/>
        <v>147686.89190000002</v>
      </c>
      <c r="E81" s="15">
        <v>1476924.64</v>
      </c>
      <c r="F81" s="5">
        <f t="shared" si="8"/>
        <v>1476.92464</v>
      </c>
      <c r="G81" s="4">
        <f t="shared" si="5"/>
        <v>1.0000377291439226</v>
      </c>
      <c r="H81" s="16">
        <v>0</v>
      </c>
      <c r="I81" s="5">
        <f t="shared" si="9"/>
        <v>0</v>
      </c>
      <c r="J81" s="6">
        <f t="shared" si="6"/>
        <v>1476.92464</v>
      </c>
    </row>
    <row r="82" spans="1:10" ht="47.25" x14ac:dyDescent="0.25">
      <c r="A82" s="17" t="s">
        <v>49</v>
      </c>
      <c r="B82" s="8" t="s">
        <v>48</v>
      </c>
      <c r="C82" s="15">
        <v>15545095326.540001</v>
      </c>
      <c r="D82" s="5">
        <f t="shared" si="7"/>
        <v>15545095.326540001</v>
      </c>
      <c r="E82" s="15">
        <v>2415754949.0599999</v>
      </c>
      <c r="F82" s="5">
        <f t="shared" si="8"/>
        <v>2415754.94906</v>
      </c>
      <c r="G82" s="4">
        <f t="shared" si="5"/>
        <v>15.540303216639678</v>
      </c>
      <c r="H82" s="16">
        <v>1290548134.98</v>
      </c>
      <c r="I82" s="5">
        <f t="shared" si="9"/>
        <v>1290548.1349800001</v>
      </c>
      <c r="J82" s="6">
        <f t="shared" si="6"/>
        <v>1125206.8140799999</v>
      </c>
    </row>
    <row r="83" spans="1:10" ht="31.5" x14ac:dyDescent="0.25">
      <c r="A83" s="17" t="s">
        <v>47</v>
      </c>
      <c r="B83" s="8" t="s">
        <v>46</v>
      </c>
      <c r="C83" s="15">
        <v>14106038067.219999</v>
      </c>
      <c r="D83" s="5">
        <f t="shared" si="7"/>
        <v>14106038.067219999</v>
      </c>
      <c r="E83" s="15">
        <v>2249468119.71</v>
      </c>
      <c r="F83" s="5">
        <f t="shared" si="8"/>
        <v>2249468.1197100002</v>
      </c>
      <c r="G83" s="4">
        <f t="shared" si="5"/>
        <v>15.946845662761797</v>
      </c>
      <c r="H83" s="16">
        <v>1109037223.99</v>
      </c>
      <c r="I83" s="5">
        <f t="shared" si="9"/>
        <v>1109037.2239900001</v>
      </c>
      <c r="J83" s="6">
        <f t="shared" si="6"/>
        <v>1140430.8957200001</v>
      </c>
    </row>
    <row r="84" spans="1:10" ht="47.25" x14ac:dyDescent="0.25">
      <c r="A84" s="17" t="s">
        <v>45</v>
      </c>
      <c r="B84" s="8" t="s">
        <v>44</v>
      </c>
      <c r="C84" s="15">
        <v>1327057259.3199999</v>
      </c>
      <c r="D84" s="5">
        <f t="shared" si="7"/>
        <v>1327057.25932</v>
      </c>
      <c r="E84" s="15">
        <v>166286829.34999999</v>
      </c>
      <c r="F84" s="5">
        <f t="shared" si="8"/>
        <v>166286.82934999999</v>
      </c>
      <c r="G84" s="4">
        <f t="shared" si="5"/>
        <v>12.530493931754485</v>
      </c>
      <c r="H84" s="16">
        <v>181510910.99000001</v>
      </c>
      <c r="I84" s="5">
        <f t="shared" si="9"/>
        <v>181510.91099</v>
      </c>
      <c r="J84" s="6">
        <f t="shared" si="6"/>
        <v>-15224.081640000019</v>
      </c>
    </row>
    <row r="85" spans="1:10" ht="47.25" x14ac:dyDescent="0.25">
      <c r="A85" s="17" t="s">
        <v>214</v>
      </c>
      <c r="B85" s="8">
        <v>1430000000</v>
      </c>
      <c r="C85" s="15">
        <v>112000000</v>
      </c>
      <c r="D85" s="5">
        <f t="shared" si="7"/>
        <v>112000</v>
      </c>
      <c r="E85" s="15">
        <v>0</v>
      </c>
      <c r="F85" s="5">
        <f t="shared" si="8"/>
        <v>0</v>
      </c>
      <c r="G85" s="4">
        <f t="shared" si="5"/>
        <v>0</v>
      </c>
      <c r="H85" s="16">
        <v>0</v>
      </c>
      <c r="I85" s="5">
        <f t="shared" si="9"/>
        <v>0</v>
      </c>
      <c r="J85" s="6" t="s">
        <v>234</v>
      </c>
    </row>
    <row r="86" spans="1:10" ht="47.25" x14ac:dyDescent="0.25">
      <c r="A86" s="17" t="s">
        <v>43</v>
      </c>
      <c r="B86" s="8" t="s">
        <v>42</v>
      </c>
      <c r="C86" s="15">
        <v>1082416060</v>
      </c>
      <c r="D86" s="5">
        <f t="shared" si="7"/>
        <v>1082416.06</v>
      </c>
      <c r="E86" s="15">
        <v>100083377.29000001</v>
      </c>
      <c r="F86" s="5">
        <f t="shared" si="8"/>
        <v>100083.37729</v>
      </c>
      <c r="G86" s="4">
        <f t="shared" si="5"/>
        <v>9.2462945616309486</v>
      </c>
      <c r="H86" s="16">
        <v>919990876.47000003</v>
      </c>
      <c r="I86" s="5">
        <f t="shared" si="9"/>
        <v>919990.87647000002</v>
      </c>
      <c r="J86" s="6">
        <f t="shared" si="6"/>
        <v>-819907.49918000004</v>
      </c>
    </row>
    <row r="87" spans="1:10" ht="47.25" x14ac:dyDescent="0.25">
      <c r="A87" s="17" t="s">
        <v>41</v>
      </c>
      <c r="B87" s="8" t="s">
        <v>40</v>
      </c>
      <c r="C87" s="15">
        <v>1082416060</v>
      </c>
      <c r="D87" s="5">
        <f t="shared" si="7"/>
        <v>1082416.06</v>
      </c>
      <c r="E87" s="15">
        <v>100083377.29000001</v>
      </c>
      <c r="F87" s="5">
        <f t="shared" si="8"/>
        <v>100083.37729</v>
      </c>
      <c r="G87" s="4">
        <f t="shared" si="5"/>
        <v>9.2462945616309486</v>
      </c>
      <c r="H87" s="16">
        <v>919990876.47000003</v>
      </c>
      <c r="I87" s="5">
        <f t="shared" si="9"/>
        <v>919990.87647000002</v>
      </c>
      <c r="J87" s="6">
        <f t="shared" si="6"/>
        <v>-819907.49918000004</v>
      </c>
    </row>
    <row r="88" spans="1:10" ht="78.75" x14ac:dyDescent="0.25">
      <c r="A88" s="17" t="s">
        <v>39</v>
      </c>
      <c r="B88" s="8" t="s">
        <v>38</v>
      </c>
      <c r="C88" s="15">
        <v>1624488289.8499999</v>
      </c>
      <c r="D88" s="5">
        <f t="shared" si="7"/>
        <v>1624488.2898499998</v>
      </c>
      <c r="E88" s="15">
        <v>80133133.769999996</v>
      </c>
      <c r="F88" s="5">
        <f t="shared" si="8"/>
        <v>80133.13377</v>
      </c>
      <c r="G88" s="4">
        <f t="shared" si="5"/>
        <v>4.9328231093250441</v>
      </c>
      <c r="H88" s="16">
        <v>60957032.869999997</v>
      </c>
      <c r="I88" s="5">
        <f t="shared" si="9"/>
        <v>60957.032869999995</v>
      </c>
      <c r="J88" s="6">
        <f t="shared" si="6"/>
        <v>19176.100900000005</v>
      </c>
    </row>
    <row r="89" spans="1:10" ht="31.5" x14ac:dyDescent="0.25">
      <c r="A89" s="17" t="s">
        <v>37</v>
      </c>
      <c r="B89" s="8" t="s">
        <v>36</v>
      </c>
      <c r="C89" s="15">
        <v>1030858450.41</v>
      </c>
      <c r="D89" s="5">
        <f t="shared" si="7"/>
        <v>1030858.4504099999</v>
      </c>
      <c r="E89" s="15">
        <v>35127296.93</v>
      </c>
      <c r="F89" s="5">
        <f t="shared" si="8"/>
        <v>35127.296929999997</v>
      </c>
      <c r="G89" s="4">
        <f t="shared" si="5"/>
        <v>3.4075771427230319</v>
      </c>
      <c r="H89" s="16">
        <v>35751918.200000003</v>
      </c>
      <c r="I89" s="5">
        <f t="shared" si="9"/>
        <v>35751.9182</v>
      </c>
      <c r="J89" s="6">
        <f t="shared" si="6"/>
        <v>-624.62127000000328</v>
      </c>
    </row>
    <row r="90" spans="1:10" ht="31.5" x14ac:dyDescent="0.25">
      <c r="A90" s="17" t="s">
        <v>35</v>
      </c>
      <c r="B90" s="8" t="s">
        <v>34</v>
      </c>
      <c r="C90" s="15">
        <v>437103510</v>
      </c>
      <c r="D90" s="5">
        <f t="shared" si="7"/>
        <v>437103.51</v>
      </c>
      <c r="E90" s="15">
        <v>24828513.16</v>
      </c>
      <c r="F90" s="5">
        <f t="shared" si="8"/>
        <v>24828.513159999999</v>
      </c>
      <c r="G90" s="4">
        <f t="shared" si="5"/>
        <v>5.6802365096542005</v>
      </c>
      <c r="H90" s="16">
        <v>7857733.3399999999</v>
      </c>
      <c r="I90" s="5">
        <f t="shared" si="9"/>
        <v>7857.7333399999998</v>
      </c>
      <c r="J90" s="6">
        <f t="shared" si="6"/>
        <v>16970.77982</v>
      </c>
    </row>
    <row r="91" spans="1:10" ht="47.25" x14ac:dyDescent="0.25">
      <c r="A91" s="17" t="s">
        <v>33</v>
      </c>
      <c r="B91" s="8" t="s">
        <v>32</v>
      </c>
      <c r="C91" s="15">
        <v>35912629.439999998</v>
      </c>
      <c r="D91" s="5">
        <f t="shared" si="7"/>
        <v>35912.629439999997</v>
      </c>
      <c r="E91" s="15">
        <v>498776.9</v>
      </c>
      <c r="F91" s="5">
        <f t="shared" si="8"/>
        <v>498.77690000000001</v>
      </c>
      <c r="G91" s="4">
        <f t="shared" si="5"/>
        <v>1.3888621016551219</v>
      </c>
      <c r="H91" s="16">
        <v>1411087.5</v>
      </c>
      <c r="I91" s="5">
        <f t="shared" si="9"/>
        <v>1411.0875000000001</v>
      </c>
      <c r="J91" s="6">
        <f t="shared" si="6"/>
        <v>-912.31060000000002</v>
      </c>
    </row>
    <row r="92" spans="1:10" ht="47.25" x14ac:dyDescent="0.25">
      <c r="A92" s="17" t="s">
        <v>31</v>
      </c>
      <c r="B92" s="8" t="s">
        <v>30</v>
      </c>
      <c r="C92" s="15">
        <v>4572000</v>
      </c>
      <c r="D92" s="5">
        <f t="shared" si="7"/>
        <v>4572</v>
      </c>
      <c r="E92" s="15">
        <v>0</v>
      </c>
      <c r="F92" s="5">
        <f t="shared" si="8"/>
        <v>0</v>
      </c>
      <c r="G92" s="4">
        <f t="shared" si="5"/>
        <v>0</v>
      </c>
      <c r="H92" s="16">
        <v>0</v>
      </c>
      <c r="I92" s="5">
        <f t="shared" si="9"/>
        <v>0</v>
      </c>
      <c r="J92" s="6" t="s">
        <v>234</v>
      </c>
    </row>
    <row r="93" spans="1:10" ht="63" x14ac:dyDescent="0.25">
      <c r="A93" s="17" t="s">
        <v>29</v>
      </c>
      <c r="B93" s="8" t="s">
        <v>28</v>
      </c>
      <c r="C93" s="15">
        <v>116041700</v>
      </c>
      <c r="D93" s="5">
        <f t="shared" si="7"/>
        <v>116041.7</v>
      </c>
      <c r="E93" s="15">
        <v>19678546.780000001</v>
      </c>
      <c r="F93" s="5">
        <f t="shared" si="8"/>
        <v>19678.546780000001</v>
      </c>
      <c r="G93" s="4">
        <f t="shared" si="5"/>
        <v>16.958168296396899</v>
      </c>
      <c r="H93" s="16">
        <v>15936293.83</v>
      </c>
      <c r="I93" s="5">
        <f t="shared" si="9"/>
        <v>15936.293830000001</v>
      </c>
      <c r="J93" s="6">
        <f t="shared" si="6"/>
        <v>3742.2529500000001</v>
      </c>
    </row>
    <row r="94" spans="1:10" ht="47.25" x14ac:dyDescent="0.25">
      <c r="A94" s="17" t="s">
        <v>27</v>
      </c>
      <c r="B94" s="8" t="s">
        <v>26</v>
      </c>
      <c r="C94" s="15">
        <v>569628110.95000005</v>
      </c>
      <c r="D94" s="5">
        <f t="shared" si="7"/>
        <v>569628.11095</v>
      </c>
      <c r="E94" s="15">
        <v>191553129.44</v>
      </c>
      <c r="F94" s="5">
        <f t="shared" si="8"/>
        <v>191553.12943999999</v>
      </c>
      <c r="G94" s="4">
        <f t="shared" si="5"/>
        <v>33.627752169838729</v>
      </c>
      <c r="H94" s="16">
        <v>147385608.46000001</v>
      </c>
      <c r="I94" s="5">
        <f t="shared" si="9"/>
        <v>147385.60846000002</v>
      </c>
      <c r="J94" s="6">
        <f t="shared" si="6"/>
        <v>44167.520979999972</v>
      </c>
    </row>
    <row r="95" spans="1:10" ht="47.25" x14ac:dyDescent="0.25">
      <c r="A95" s="17" t="s">
        <v>25</v>
      </c>
      <c r="B95" s="8" t="s">
        <v>24</v>
      </c>
      <c r="C95" s="15">
        <v>530491711.88</v>
      </c>
      <c r="D95" s="5">
        <f t="shared" si="7"/>
        <v>530491.71187999996</v>
      </c>
      <c r="E95" s="15">
        <v>165926190.97</v>
      </c>
      <c r="F95" s="5">
        <f t="shared" si="8"/>
        <v>165926.19097</v>
      </c>
      <c r="G95" s="4">
        <f t="shared" si="5"/>
        <v>31.277810237972837</v>
      </c>
      <c r="H95" s="16">
        <v>125925098.92</v>
      </c>
      <c r="I95" s="5">
        <f t="shared" si="9"/>
        <v>125925.09892</v>
      </c>
      <c r="J95" s="6">
        <f t="shared" si="6"/>
        <v>40001.092049999992</v>
      </c>
    </row>
    <row r="96" spans="1:10" ht="31.5" x14ac:dyDescent="0.25">
      <c r="A96" s="17" t="s">
        <v>23</v>
      </c>
      <c r="B96" s="8" t="s">
        <v>22</v>
      </c>
      <c r="C96" s="15">
        <v>39136399.07</v>
      </c>
      <c r="D96" s="5">
        <f t="shared" si="7"/>
        <v>39136.399069999999</v>
      </c>
      <c r="E96" s="15">
        <v>25626938.469999999</v>
      </c>
      <c r="F96" s="5">
        <f t="shared" si="8"/>
        <v>25626.938469999997</v>
      </c>
      <c r="G96" s="4">
        <f t="shared" si="5"/>
        <v>65.48108430763709</v>
      </c>
      <c r="H96" s="16">
        <v>21460509.539999999</v>
      </c>
      <c r="I96" s="5">
        <f t="shared" si="9"/>
        <v>21460.509539999999</v>
      </c>
      <c r="J96" s="6">
        <f t="shared" si="6"/>
        <v>4166.4289299999982</v>
      </c>
    </row>
    <row r="97" spans="1:10" ht="63" x14ac:dyDescent="0.25">
      <c r="A97" s="17" t="s">
        <v>21</v>
      </c>
      <c r="B97" s="8" t="s">
        <v>20</v>
      </c>
      <c r="C97" s="15">
        <v>1856214757.8900001</v>
      </c>
      <c r="D97" s="5">
        <f t="shared" si="7"/>
        <v>1856214.75789</v>
      </c>
      <c r="E97" s="15">
        <v>303645565.87</v>
      </c>
      <c r="F97" s="5">
        <f t="shared" si="8"/>
        <v>303645.56586999999</v>
      </c>
      <c r="G97" s="4">
        <f t="shared" si="5"/>
        <v>16.358320855888493</v>
      </c>
      <c r="H97" s="16">
        <v>162496917.09999999</v>
      </c>
      <c r="I97" s="5">
        <f t="shared" si="9"/>
        <v>162496.91709999999</v>
      </c>
      <c r="J97" s="6">
        <f t="shared" si="6"/>
        <v>141148.64877</v>
      </c>
    </row>
    <row r="98" spans="1:10" ht="63" x14ac:dyDescent="0.25">
      <c r="A98" s="17" t="s">
        <v>19</v>
      </c>
      <c r="B98" s="8" t="s">
        <v>18</v>
      </c>
      <c r="C98" s="15">
        <v>529797900</v>
      </c>
      <c r="D98" s="5">
        <f t="shared" si="7"/>
        <v>529797.9</v>
      </c>
      <c r="E98" s="15">
        <v>98695316.269999996</v>
      </c>
      <c r="F98" s="5">
        <f t="shared" si="8"/>
        <v>98695.316269999996</v>
      </c>
      <c r="G98" s="4">
        <f t="shared" si="5"/>
        <v>18.628861358265102</v>
      </c>
      <c r="H98" s="16">
        <v>80658971.760000005</v>
      </c>
      <c r="I98" s="5">
        <f t="shared" si="9"/>
        <v>80658.97176</v>
      </c>
      <c r="J98" s="6">
        <f t="shared" si="6"/>
        <v>18036.344509999995</v>
      </c>
    </row>
    <row r="99" spans="1:10" ht="63" x14ac:dyDescent="0.25">
      <c r="A99" s="17" t="s">
        <v>17</v>
      </c>
      <c r="B99" s="8" t="s">
        <v>16</v>
      </c>
      <c r="C99" s="15">
        <v>34464000</v>
      </c>
      <c r="D99" s="5">
        <f t="shared" si="7"/>
        <v>34464</v>
      </c>
      <c r="E99" s="15">
        <v>1761829.88</v>
      </c>
      <c r="F99" s="5">
        <f t="shared" si="8"/>
        <v>1761.8298799999998</v>
      </c>
      <c r="G99" s="4">
        <f t="shared" si="5"/>
        <v>5.1120876276694514</v>
      </c>
      <c r="H99" s="16">
        <v>3917141.01</v>
      </c>
      <c r="I99" s="5">
        <f t="shared" si="9"/>
        <v>3917.1410099999998</v>
      </c>
      <c r="J99" s="6">
        <f t="shared" si="6"/>
        <v>-2155.31113</v>
      </c>
    </row>
    <row r="100" spans="1:10" ht="47.25" x14ac:dyDescent="0.25">
      <c r="A100" s="17" t="s">
        <v>15</v>
      </c>
      <c r="B100" s="8" t="s">
        <v>14</v>
      </c>
      <c r="C100" s="15">
        <v>873450245.88999999</v>
      </c>
      <c r="D100" s="5">
        <f t="shared" si="7"/>
        <v>873450.24589000002</v>
      </c>
      <c r="E100" s="15">
        <v>148836806.46000001</v>
      </c>
      <c r="F100" s="5">
        <f t="shared" si="8"/>
        <v>148836.80646000002</v>
      </c>
      <c r="G100" s="4">
        <f t="shared" si="5"/>
        <v>17.040101271978362</v>
      </c>
      <c r="H100" s="16">
        <v>53134623.710000001</v>
      </c>
      <c r="I100" s="5">
        <f t="shared" si="9"/>
        <v>53134.62371</v>
      </c>
      <c r="J100" s="6">
        <f t="shared" si="6"/>
        <v>95702.182750000022</v>
      </c>
    </row>
    <row r="101" spans="1:10" ht="47.25" x14ac:dyDescent="0.25">
      <c r="A101" s="17" t="s">
        <v>13</v>
      </c>
      <c r="B101" s="8" t="s">
        <v>12</v>
      </c>
      <c r="C101" s="15">
        <v>418502612</v>
      </c>
      <c r="D101" s="5">
        <f t="shared" si="7"/>
        <v>418502.61200000002</v>
      </c>
      <c r="E101" s="15">
        <v>54351613.259999998</v>
      </c>
      <c r="F101" s="5">
        <f t="shared" si="8"/>
        <v>54351.613259999998</v>
      </c>
      <c r="G101" s="4">
        <f t="shared" si="5"/>
        <v>12.987162254557205</v>
      </c>
      <c r="H101" s="16">
        <v>24786180.620000001</v>
      </c>
      <c r="I101" s="5">
        <f t="shared" si="9"/>
        <v>24786.180620000003</v>
      </c>
      <c r="J101" s="6">
        <f t="shared" si="6"/>
        <v>29565.432639999995</v>
      </c>
    </row>
    <row r="102" spans="1:10" ht="63" x14ac:dyDescent="0.25">
      <c r="A102" s="17" t="s">
        <v>11</v>
      </c>
      <c r="B102" s="8" t="s">
        <v>10</v>
      </c>
      <c r="C102" s="15">
        <v>4712946431.1999998</v>
      </c>
      <c r="D102" s="5">
        <f t="shared" si="7"/>
        <v>4712946.4311999995</v>
      </c>
      <c r="E102" s="15">
        <v>1160250837.9400001</v>
      </c>
      <c r="F102" s="5">
        <f t="shared" si="8"/>
        <v>1160250.83794</v>
      </c>
      <c r="G102" s="4">
        <f t="shared" si="5"/>
        <v>24.61837525372805</v>
      </c>
      <c r="H102" s="16">
        <v>1274373811.72</v>
      </c>
      <c r="I102" s="5">
        <f t="shared" si="9"/>
        <v>1274373.8117200001</v>
      </c>
      <c r="J102" s="6">
        <f t="shared" si="6"/>
        <v>-114122.97378000012</v>
      </c>
    </row>
    <row r="103" spans="1:10" ht="63" x14ac:dyDescent="0.25">
      <c r="A103" s="17" t="s">
        <v>9</v>
      </c>
      <c r="B103" s="8" t="s">
        <v>8</v>
      </c>
      <c r="C103" s="15">
        <v>632297199.20000005</v>
      </c>
      <c r="D103" s="5">
        <f t="shared" si="7"/>
        <v>632297.19920000003</v>
      </c>
      <c r="E103" s="15">
        <v>92471323</v>
      </c>
      <c r="F103" s="5">
        <f t="shared" si="8"/>
        <v>92471.323000000004</v>
      </c>
      <c r="G103" s="4">
        <f t="shared" si="5"/>
        <v>14.62466117468135</v>
      </c>
      <c r="H103" s="16">
        <v>78205980.629999995</v>
      </c>
      <c r="I103" s="5">
        <f t="shared" si="9"/>
        <v>78205.980629999991</v>
      </c>
      <c r="J103" s="6">
        <f t="shared" si="6"/>
        <v>14265.342370000013</v>
      </c>
    </row>
    <row r="104" spans="1:10" ht="47.25" x14ac:dyDescent="0.25">
      <c r="A104" s="17" t="s">
        <v>7</v>
      </c>
      <c r="B104" s="8" t="s">
        <v>6</v>
      </c>
      <c r="C104" s="15">
        <v>385055000</v>
      </c>
      <c r="D104" s="5">
        <f t="shared" si="7"/>
        <v>385055</v>
      </c>
      <c r="E104" s="15">
        <v>68575000</v>
      </c>
      <c r="F104" s="5">
        <f t="shared" si="8"/>
        <v>68575</v>
      </c>
      <c r="G104" s="4">
        <f t="shared" si="5"/>
        <v>17.809144148238563</v>
      </c>
      <c r="H104" s="16">
        <v>85430000</v>
      </c>
      <c r="I104" s="5">
        <f t="shared" si="9"/>
        <v>85430</v>
      </c>
      <c r="J104" s="6">
        <f t="shared" si="6"/>
        <v>-16855</v>
      </c>
    </row>
    <row r="105" spans="1:10" ht="47.25" x14ac:dyDescent="0.25">
      <c r="A105" s="17" t="s">
        <v>5</v>
      </c>
      <c r="B105" s="8" t="s">
        <v>4</v>
      </c>
      <c r="C105" s="15">
        <v>3695594232</v>
      </c>
      <c r="D105" s="5">
        <f t="shared" si="7"/>
        <v>3695594.2319999998</v>
      </c>
      <c r="E105" s="15">
        <v>999204514.94000006</v>
      </c>
      <c r="F105" s="5">
        <f t="shared" si="8"/>
        <v>999204.51494000002</v>
      </c>
      <c r="G105" s="4">
        <f t="shared" si="5"/>
        <v>27.037722547782135</v>
      </c>
      <c r="H105" s="16">
        <v>1110737831.0899999</v>
      </c>
      <c r="I105" s="5">
        <f t="shared" si="9"/>
        <v>1110737.83109</v>
      </c>
      <c r="J105" s="6">
        <f t="shared" si="6"/>
        <v>-111533.31614999997</v>
      </c>
    </row>
    <row r="106" spans="1:10" ht="47.25" x14ac:dyDescent="0.25">
      <c r="A106" s="17" t="s">
        <v>3</v>
      </c>
      <c r="B106" s="8" t="s">
        <v>2</v>
      </c>
      <c r="C106" s="15">
        <v>1244425342.2</v>
      </c>
      <c r="D106" s="5">
        <f t="shared" si="7"/>
        <v>1244425.3422000001</v>
      </c>
      <c r="E106" s="15">
        <v>27618027.940000001</v>
      </c>
      <c r="F106" s="5">
        <f t="shared" si="8"/>
        <v>27618.02794</v>
      </c>
      <c r="G106" s="4">
        <f t="shared" si="5"/>
        <v>2.2193398835139857</v>
      </c>
      <c r="H106" s="16">
        <v>30415526.68</v>
      </c>
      <c r="I106" s="5">
        <f t="shared" si="9"/>
        <v>30415.526679999999</v>
      </c>
      <c r="J106" s="6">
        <f t="shared" si="6"/>
        <v>-2797.4987399999991</v>
      </c>
    </row>
    <row r="107" spans="1:10" ht="63" x14ac:dyDescent="0.25">
      <c r="A107" s="17" t="s">
        <v>1</v>
      </c>
      <c r="B107" s="8" t="s">
        <v>0</v>
      </c>
      <c r="C107" s="15">
        <v>1244425342.2</v>
      </c>
      <c r="D107" s="5">
        <f t="shared" si="7"/>
        <v>1244425.3422000001</v>
      </c>
      <c r="E107" s="15">
        <v>27618027.940000001</v>
      </c>
      <c r="F107" s="5">
        <f t="shared" si="8"/>
        <v>27618.02794</v>
      </c>
      <c r="G107" s="4">
        <f t="shared" si="5"/>
        <v>2.2193398835139857</v>
      </c>
      <c r="H107" s="16">
        <v>30415526.68</v>
      </c>
      <c r="I107" s="5">
        <f t="shared" si="9"/>
        <v>30415.526679999999</v>
      </c>
      <c r="J107" s="6">
        <f t="shared" si="6"/>
        <v>-2797.4987399999991</v>
      </c>
    </row>
    <row r="108" spans="1:10" ht="47.25" x14ac:dyDescent="0.25">
      <c r="A108" s="20" t="s">
        <v>203</v>
      </c>
      <c r="B108" s="10" t="s">
        <v>198</v>
      </c>
      <c r="C108" s="15">
        <v>444840978.98000002</v>
      </c>
      <c r="D108" s="5">
        <f t="shared" si="7"/>
        <v>444840.97898000001</v>
      </c>
      <c r="E108" s="15">
        <v>45702313.280000001</v>
      </c>
      <c r="F108" s="5">
        <f t="shared" si="8"/>
        <v>45702.313280000002</v>
      </c>
      <c r="G108" s="4">
        <f t="shared" si="5"/>
        <v>10.273854127556618</v>
      </c>
      <c r="H108" s="16">
        <v>1276260.1399999999</v>
      </c>
      <c r="I108" s="5">
        <f t="shared" si="9"/>
        <v>1276.2601399999999</v>
      </c>
      <c r="J108" s="6">
        <f t="shared" si="6"/>
        <v>44426.053140000004</v>
      </c>
    </row>
    <row r="109" spans="1:10" ht="47.25" x14ac:dyDescent="0.25">
      <c r="A109" s="20" t="s">
        <v>204</v>
      </c>
      <c r="B109" s="10" t="s">
        <v>199</v>
      </c>
      <c r="C109" s="15">
        <v>68617289.829999998</v>
      </c>
      <c r="D109" s="5">
        <f t="shared" si="7"/>
        <v>68617.289829999994</v>
      </c>
      <c r="E109" s="15">
        <v>1491806.08</v>
      </c>
      <c r="F109" s="5">
        <f t="shared" si="8"/>
        <v>1491.8060800000001</v>
      </c>
      <c r="G109" s="4">
        <f t="shared" si="5"/>
        <v>2.1740964758240442</v>
      </c>
      <c r="H109" s="16">
        <v>1276260.1399999999</v>
      </c>
      <c r="I109" s="5">
        <f t="shared" si="9"/>
        <v>1276.2601399999999</v>
      </c>
      <c r="J109" s="6">
        <f t="shared" si="6"/>
        <v>215.5459400000002</v>
      </c>
    </row>
    <row r="110" spans="1:10" ht="31.5" x14ac:dyDescent="0.25">
      <c r="A110" s="20" t="s">
        <v>205</v>
      </c>
      <c r="B110" s="10" t="s">
        <v>200</v>
      </c>
      <c r="C110" s="15">
        <v>376223689.14999998</v>
      </c>
      <c r="D110" s="5">
        <f t="shared" si="7"/>
        <v>376223.68914999999</v>
      </c>
      <c r="E110" s="15">
        <v>44210507.200000003</v>
      </c>
      <c r="F110" s="5">
        <f t="shared" si="8"/>
        <v>44210.5072</v>
      </c>
      <c r="G110" s="4">
        <f t="shared" si="5"/>
        <v>11.751122663191291</v>
      </c>
      <c r="H110" s="16">
        <v>0</v>
      </c>
      <c r="I110" s="5">
        <f t="shared" si="9"/>
        <v>0</v>
      </c>
      <c r="J110" s="6">
        <f t="shared" si="6"/>
        <v>44210.5072</v>
      </c>
    </row>
    <row r="111" spans="1:10" ht="31.5" x14ac:dyDescent="0.25">
      <c r="A111" s="20" t="s">
        <v>206</v>
      </c>
      <c r="B111" s="10">
        <v>9900000000</v>
      </c>
      <c r="C111" s="15">
        <v>5998952130.5600004</v>
      </c>
      <c r="D111" s="5">
        <f t="shared" si="7"/>
        <v>5998952.1305600004</v>
      </c>
      <c r="E111" s="15">
        <v>892126793.76999998</v>
      </c>
      <c r="F111" s="5">
        <f t="shared" si="8"/>
        <v>892126.79376999999</v>
      </c>
      <c r="G111" s="4">
        <f t="shared" si="5"/>
        <v>14.871377106433423</v>
      </c>
      <c r="H111" s="16">
        <v>845334063.52999997</v>
      </c>
      <c r="I111" s="5">
        <f t="shared" si="9"/>
        <v>845334.06352999993</v>
      </c>
      <c r="J111" s="6">
        <f t="shared" si="6"/>
        <v>46792.730240000063</v>
      </c>
    </row>
    <row r="112" spans="1:10" ht="126" x14ac:dyDescent="0.25">
      <c r="A112" s="19" t="s">
        <v>220</v>
      </c>
      <c r="B112" s="22" t="s">
        <v>217</v>
      </c>
      <c r="C112" s="15">
        <v>78489721</v>
      </c>
      <c r="D112" s="5">
        <f t="shared" si="7"/>
        <v>78489.721000000005</v>
      </c>
      <c r="E112" s="15">
        <v>15742566.76</v>
      </c>
      <c r="F112" s="5">
        <f t="shared" si="8"/>
        <v>15742.56676</v>
      </c>
      <c r="G112" s="4">
        <f t="shared" si="5"/>
        <v>20.056851469761241</v>
      </c>
      <c r="H112" s="16">
        <v>12678463.119999999</v>
      </c>
      <c r="I112" s="5">
        <f t="shared" si="9"/>
        <v>12678.463119999999</v>
      </c>
      <c r="J112" s="6">
        <f t="shared" si="6"/>
        <v>3064.1036400000012</v>
      </c>
    </row>
    <row r="113" spans="1:10" ht="15.75" x14ac:dyDescent="0.25">
      <c r="A113" s="19" t="s">
        <v>221</v>
      </c>
      <c r="B113" s="22" t="s">
        <v>218</v>
      </c>
      <c r="C113" s="15">
        <v>1250000000</v>
      </c>
      <c r="D113" s="5">
        <f t="shared" si="7"/>
        <v>1250000</v>
      </c>
      <c r="E113" s="15">
        <v>213320931.47999999</v>
      </c>
      <c r="F113" s="5">
        <f t="shared" si="8"/>
        <v>213320.93148</v>
      </c>
      <c r="G113" s="4">
        <f t="shared" si="5"/>
        <v>17.065674518400002</v>
      </c>
      <c r="H113" s="16">
        <v>204754793.33000001</v>
      </c>
      <c r="I113" s="5">
        <f t="shared" si="9"/>
        <v>204754.79333000001</v>
      </c>
      <c r="J113" s="6">
        <f t="shared" si="6"/>
        <v>8566.1381499999843</v>
      </c>
    </row>
    <row r="114" spans="1:10" ht="47.25" x14ac:dyDescent="0.25">
      <c r="A114" s="19" t="s">
        <v>222</v>
      </c>
      <c r="B114" s="22" t="s">
        <v>201</v>
      </c>
      <c r="C114" s="15">
        <v>76710029</v>
      </c>
      <c r="D114" s="5">
        <f t="shared" si="7"/>
        <v>76710.028999999995</v>
      </c>
      <c r="E114" s="15">
        <v>19922981.210000001</v>
      </c>
      <c r="F114" s="5">
        <f t="shared" si="8"/>
        <v>19922.981210000002</v>
      </c>
      <c r="G114" s="4">
        <f t="shared" si="5"/>
        <v>25.971807688926834</v>
      </c>
      <c r="H114" s="16">
        <v>21606933.399999999</v>
      </c>
      <c r="I114" s="5">
        <f t="shared" si="9"/>
        <v>21606.933399999998</v>
      </c>
      <c r="J114" s="6">
        <f t="shared" si="6"/>
        <v>-1683.9521899999963</v>
      </c>
    </row>
    <row r="115" spans="1:10" ht="127.5" customHeight="1" x14ac:dyDescent="0.25">
      <c r="A115" s="19" t="s">
        <v>223</v>
      </c>
      <c r="B115" s="22" t="s">
        <v>219</v>
      </c>
      <c r="C115" s="15">
        <v>615803141.24000001</v>
      </c>
      <c r="D115" s="5">
        <f t="shared" si="7"/>
        <v>615803.14124000003</v>
      </c>
      <c r="E115" s="15">
        <v>189329357.56999999</v>
      </c>
      <c r="F115" s="5">
        <f t="shared" si="8"/>
        <v>189329.35756999999</v>
      </c>
      <c r="G115" s="4">
        <f t="shared" si="5"/>
        <v>30.745110716512524</v>
      </c>
      <c r="H115" s="16">
        <v>300000000</v>
      </c>
      <c r="I115" s="5">
        <f t="shared" si="9"/>
        <v>300000</v>
      </c>
      <c r="J115" s="6">
        <f t="shared" si="6"/>
        <v>-110670.64243000001</v>
      </c>
    </row>
    <row r="116" spans="1:10" ht="26.25" customHeight="1" x14ac:dyDescent="0.25">
      <c r="A116" s="19" t="s">
        <v>224</v>
      </c>
      <c r="B116" s="22" t="s">
        <v>202</v>
      </c>
      <c r="C116" s="15">
        <v>3977949239.3200002</v>
      </c>
      <c r="D116" s="5">
        <f t="shared" si="7"/>
        <v>3977949.2393200002</v>
      </c>
      <c r="E116" s="15">
        <v>453810956.75</v>
      </c>
      <c r="F116" s="5">
        <f t="shared" si="8"/>
        <v>453810.95675000001</v>
      </c>
      <c r="G116" s="4">
        <f t="shared" si="5"/>
        <v>11.408163590030512</v>
      </c>
      <c r="H116" s="16">
        <v>257941473.68000001</v>
      </c>
      <c r="I116" s="5">
        <f t="shared" si="9"/>
        <v>257941.47368</v>
      </c>
      <c r="J116" s="6">
        <f t="shared" si="6"/>
        <v>195869.48307000002</v>
      </c>
    </row>
    <row r="117" spans="1:10" s="9" customFormat="1" ht="22.5" customHeight="1" x14ac:dyDescent="0.25">
      <c r="A117" s="35" t="s">
        <v>226</v>
      </c>
      <c r="B117" s="35"/>
      <c r="C117" s="29">
        <v>101754430355.75999</v>
      </c>
      <c r="D117" s="14">
        <f t="shared" si="7"/>
        <v>101754430.35575999</v>
      </c>
      <c r="E117" s="29">
        <v>20128779634.82</v>
      </c>
      <c r="F117" s="14">
        <f t="shared" si="8"/>
        <v>20128779.634819999</v>
      </c>
      <c r="G117" s="12">
        <f t="shared" si="5"/>
        <v>19.78172308020844</v>
      </c>
      <c r="H117" s="21">
        <v>18095895552.080002</v>
      </c>
      <c r="I117" s="14">
        <f t="shared" si="9"/>
        <v>18095895.552080002</v>
      </c>
      <c r="J117" s="13">
        <v>2035884</v>
      </c>
    </row>
  </sheetData>
  <mergeCells count="4">
    <mergeCell ref="A2:J2"/>
    <mergeCell ref="A1:G1"/>
    <mergeCell ref="A3:G3"/>
    <mergeCell ref="A117:B117"/>
  </mergeCells>
  <phoneticPr fontId="13" type="noConversion"/>
  <pageMargins left="0.47244094488188981" right="0.39370078740157483" top="0.47244094488188981" bottom="0.47244094488188981" header="0.31496062992125984" footer="0.31496062992125984"/>
  <pageSetup paperSize="9" scale="7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u1533</cp:lastModifiedBy>
  <cp:lastPrinted>2023-04-24T08:56:32Z</cp:lastPrinted>
  <dcterms:created xsi:type="dcterms:W3CDTF">2019-04-05T08:21:07Z</dcterms:created>
  <dcterms:modified xsi:type="dcterms:W3CDTF">2023-04-24T09:03:00Z</dcterms:modified>
</cp:coreProperties>
</file>