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1 кв\"/>
    </mc:Choice>
  </mc:AlternateContent>
  <xr:revisionPtr revIDLastSave="0" documentId="13_ncr:1_{E81890C7-CC38-41E5-BBAA-2D2F5035C4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Sheet1!$A$4:$I$43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G18" i="1" s="1"/>
  <c r="E19" i="1"/>
  <c r="E20" i="1"/>
  <c r="E21" i="1"/>
  <c r="G21" i="1" s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G32" i="1" s="1"/>
  <c r="C33" i="1"/>
  <c r="C34" i="1"/>
  <c r="C35" i="1"/>
  <c r="C36" i="1"/>
  <c r="C37" i="1"/>
  <c r="C38" i="1"/>
  <c r="C39" i="1"/>
  <c r="C40" i="1"/>
  <c r="C41" i="1"/>
  <c r="C42" i="1"/>
  <c r="C43" i="1"/>
  <c r="H6" i="1"/>
  <c r="H7" i="1"/>
  <c r="H8" i="1"/>
  <c r="H9" i="1"/>
  <c r="H10" i="1"/>
  <c r="H11" i="1"/>
  <c r="H12" i="1"/>
  <c r="H13" i="1"/>
  <c r="H14" i="1"/>
  <c r="H15" i="1"/>
  <c r="H16" i="1"/>
  <c r="J16" i="1" s="1"/>
  <c r="H17" i="1"/>
  <c r="H18" i="1"/>
  <c r="H19" i="1"/>
  <c r="H20" i="1"/>
  <c r="H21" i="1"/>
  <c r="H22" i="1"/>
  <c r="J22" i="1" s="1"/>
  <c r="H23" i="1"/>
  <c r="H24" i="1"/>
  <c r="H25" i="1"/>
  <c r="H26" i="1"/>
  <c r="H27" i="1"/>
  <c r="H28" i="1"/>
  <c r="H29" i="1"/>
  <c r="H30" i="1"/>
  <c r="J30" i="1" s="1"/>
  <c r="H31" i="1"/>
  <c r="H32" i="1"/>
  <c r="H33" i="1"/>
  <c r="H34" i="1"/>
  <c r="H35" i="1"/>
  <c r="H36" i="1"/>
  <c r="H37" i="1"/>
  <c r="J37" i="1" s="1"/>
  <c r="H38" i="1"/>
  <c r="H39" i="1"/>
  <c r="H40" i="1"/>
  <c r="J40" i="1" s="1"/>
  <c r="H41" i="1"/>
  <c r="H42" i="1"/>
  <c r="J42" i="1" s="1"/>
  <c r="H43" i="1"/>
  <c r="G17" i="1" l="1"/>
  <c r="G13" i="1"/>
  <c r="G33" i="1"/>
  <c r="J35" i="1"/>
  <c r="J23" i="1"/>
  <c r="G11" i="1"/>
  <c r="J18" i="1"/>
  <c r="J34" i="1"/>
  <c r="G22" i="1"/>
  <c r="G10" i="1"/>
  <c r="G31" i="1"/>
  <c r="G20" i="1"/>
  <c r="G9" i="1"/>
  <c r="J32" i="1"/>
  <c r="G7" i="1"/>
  <c r="G30" i="1"/>
  <c r="G6" i="1"/>
  <c r="G29" i="1"/>
  <c r="G35" i="1"/>
  <c r="G40" i="1"/>
  <c r="G28" i="1"/>
  <c r="J11" i="1"/>
  <c r="G39" i="1"/>
  <c r="G27" i="1"/>
  <c r="G38" i="1"/>
  <c r="G37" i="1"/>
  <c r="G25" i="1"/>
  <c r="G34" i="1"/>
  <c r="G36" i="1"/>
  <c r="G12" i="1"/>
  <c r="J10" i="1"/>
  <c r="J33" i="1"/>
  <c r="J20" i="1"/>
  <c r="J8" i="1"/>
  <c r="J41" i="1"/>
  <c r="J29" i="1"/>
  <c r="J17" i="1"/>
  <c r="J24" i="1"/>
  <c r="J36" i="1"/>
  <c r="G8" i="1"/>
  <c r="G24" i="1"/>
  <c r="J12" i="1"/>
  <c r="J13" i="1"/>
  <c r="J25" i="1"/>
  <c r="J21" i="1"/>
  <c r="J9" i="1"/>
  <c r="J28" i="1"/>
  <c r="J15" i="1"/>
  <c r="J39" i="1"/>
  <c r="J14" i="1"/>
  <c r="J38" i="1"/>
  <c r="J27" i="1"/>
  <c r="J26" i="1"/>
  <c r="J43" i="1"/>
  <c r="J31" i="1"/>
  <c r="J19" i="1"/>
  <c r="J7" i="1"/>
  <c r="E5" i="1"/>
  <c r="C5" i="1"/>
  <c r="G5" i="1" l="1"/>
  <c r="H5" i="1"/>
</calcChain>
</file>

<file path=xl/sharedStrings.xml><?xml version="1.0" encoding="utf-8"?>
<sst xmlns="http://schemas.openxmlformats.org/spreadsheetml/2006/main" count="98" uniqueCount="90">
  <si>
    <t>00021900000000000000</t>
  </si>
  <si>
    <t>00011400000000000000</t>
  </si>
  <si>
    <t>ГОСУДАРСТВЕННАЯ ПОШЛИНА</t>
  </si>
  <si>
    <t>00010600000000000000</t>
  </si>
  <si>
    <t>00011100000000000000</t>
  </si>
  <si>
    <t>00010602000020000110</t>
  </si>
  <si>
    <t>00010300000000000000</t>
  </si>
  <si>
    <t>Субвенции бюджетам бюджетной системы Российской Федерации</t>
  </si>
  <si>
    <t>Налог на доходы физических лиц</t>
  </si>
  <si>
    <t>НАЛОГИ НА СОВОКУПНЫЙ ДОХОД</t>
  </si>
  <si>
    <t>Акцизы по подакцизным товарам (продукции), производимым на территории Российской Федерации</t>
  </si>
  <si>
    <t>00011600000000000000</t>
  </si>
  <si>
    <t>Налог на прибыль организаций</t>
  </si>
  <si>
    <t>00010800000000000000</t>
  </si>
  <si>
    <t>00085000000000000000</t>
  </si>
  <si>
    <t>ШТРАФЫ, САНКЦИИ, ВОЗМЕЩЕНИЕ УЩЕРБА</t>
  </si>
  <si>
    <t>00020230000000000150</t>
  </si>
  <si>
    <t>00010102000010000110</t>
  </si>
  <si>
    <t>00020000000000000000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</si>
  <si>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</si>
  <si>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</si>
  <si>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ДОХОДЫ ОТ ПРОДАЖИ МАТЕРИАЛЬНЫХ И НЕМАТЕРИАЛЬНЫХ АКТИВОВ</t>
  </si>
  <si>
    <t>00020240000000000150</t>
  </si>
  <si>
    <t>Субсидии бюджетам бюджетной системы Российской Федерации (межбюджетные субсидии)</t>
  </si>
  <si>
    <t>00010000000000000000</t>
  </si>
  <si>
    <t>НАЛОГИ НА ИМУЩЕСТВО</t>
  </si>
  <si>
    <t>Транспортный налог</t>
  </si>
  <si>
    <t>00021800000000000000</t>
  </si>
  <si>
    <t>00020220000000000150</t>
  </si>
  <si>
    <t>00011300000000000000</t>
  </si>
  <si>
    <t>ПЛАТЕЖИ ПРИ ПОЛЬЗОВАНИИ ПРИРОДНЫМИ РЕСУРСАМИ</t>
  </si>
  <si>
    <t>00010605000020000110</t>
  </si>
  <si>
    <t>00010500000000000000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</si>
  <si>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</si>
  <si>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</si>
  <si>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Доходы бюджета - Всего</t>
  </si>
  <si>
    <t>00010604000020000110</t>
  </si>
  <si>
    <t>БЕЗВОЗМЕЗДНЫЕ ПОСТУПЛЕНИЯ</t>
  </si>
  <si>
    <t>00011500000000000000</t>
  </si>
  <si>
    <t>00010700000000000000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</si>
  <si>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</si>
  <si>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00010302000010000110</t>
  </si>
  <si>
    <t>ДОХОДЫ ОТ ОКАЗАНИЯ ПЛАТНЫХ УСЛУГ И КОМПЕНСАЦИИ ЗАТРАТ ГОСУДАРСТВА</t>
  </si>
  <si>
    <t>00020200000000000000</t>
  </si>
  <si>
    <t>НАЛОГИ, СБОРЫ И РЕГУЛЯРНЫЕ ПЛАТЕЖИ ЗА ПОЛЬЗОВАНИЕ ПРИРОДНЫМИ РЕСУРСАМИ</t>
  </si>
  <si>
    <t>ВОЗВРАТ ОСТАТКОВ СУБСИДИЙ, СУБВЕНЦИЙ И ИНЫХ МЕЖБЮДЖЕТНЫХ ТРАНСФЕРТОВ, ИМЕЮЩИХ ЦЕЛЕВОЕ НАЗНАЧЕНИЕ, ПРОШЛЫХ ЛЕТ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</si>
  <si>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</si>
  <si>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</si>
  <si>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Налог на игорный бизнес</t>
  </si>
  <si>
    <t>00011700000000000000</t>
  </si>
  <si>
    <t>НАЛОГОВЫЕ И НЕНАЛОГОВЫЕ ДОХОДЫ</t>
  </si>
  <si>
    <t>00011200000000000000</t>
  </si>
  <si>
    <t>00010101000000000110</t>
  </si>
  <si>
    <t>ПРОЧИЕ НЕНАЛОГОВЫЕ ДОХОДЫ</t>
  </si>
  <si>
    <t>00010100000000000000</t>
  </si>
  <si>
    <t>Налог на имущество организаций</t>
  </si>
  <si>
    <t>Процент исполнения</t>
  </si>
  <si>
    <t>Наименование показателя</t>
  </si>
  <si>
    <t>Код дохода по КД</t>
  </si>
  <si>
    <t>00020300000000000000</t>
  </si>
  <si>
    <t>БЕЗВОЗМЕЗДНЫЕ ПОСТУПЛЕНИЯ ОТ ГОСУДАРСТВЕННЫХ (МУНИЦИПАЛЬНЫХ) ОРГАНИЗАЦИЙ</t>
  </si>
  <si>
    <t>00010900000000000000</t>
  </si>
  <si>
    <t>ЗАДОЛЖЕННОСТЬ И ПЕРЕРАСЧЕТЫ ПО ОТМЕНЕННЫМ НАЛОГАМ, СБОРАМ И ИНЫМ ОБЯЗАТЕЛЬНЫМ ПЛАТЕЖАМ</t>
  </si>
  <si>
    <t>Исполнено на                     1 апреля 2022г                        в тыс. руб.</t>
  </si>
  <si>
    <t>Исполнено на 1 апреля 2022г в рублях</t>
  </si>
  <si>
    <t>-</t>
  </si>
  <si>
    <t xml:space="preserve"> Назначения на 2023 год, утвержденные Законом Липецкой области от 07.12.2022г №243-ОЗ "Об областном бюджете на 2023 год и на плановый период 2024 и 2025 годов", в рублях</t>
  </si>
  <si>
    <t xml:space="preserve"> Назначения на 2023 год, утвержденные Законом Липецкой области от 07.12.2022г №243-ОЗ "Об областном бюджете на 2023 год и на плановый период 2024 и 2025 годов", в тыс. руб.</t>
  </si>
  <si>
    <t>Исполнено на                     1 апреля 2023г                        в тыс. руб.</t>
  </si>
  <si>
    <t>Исполнено на 1 апреля 2023г в рублях</t>
  </si>
  <si>
    <t>Отклонение 2023 года от 2022 года в тыс. руб.</t>
  </si>
  <si>
    <t>00010501000000000110</t>
  </si>
  <si>
    <t>00010502000020000110</t>
  </si>
  <si>
    <t>00010503000010000110</t>
  </si>
  <si>
    <t>00010504000020000110</t>
  </si>
  <si>
    <t>00010506000010000110</t>
  </si>
  <si>
    <t>00010601000000000110</t>
  </si>
  <si>
    <t>00010606000000000110</t>
  </si>
  <si>
    <t>00020210000000000150</t>
  </si>
  <si>
    <t>00020700000000000000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</si>
  <si>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</si>
  <si>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</si>
  <si>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</si>
  <si>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</si>
  <si>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</si>
  <si>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Земельный налог</t>
  </si>
  <si>
    <t>Налог на имущество физических лиц</t>
  </si>
  <si>
    <t>Дотации бюджетам бюджетной системы Российской Федерации</t>
  </si>
  <si>
    <t>ПРОЧИЕ БЕЗВОЗМЕЗДНЫЕ ПОСТУПЛЕНИЯ</t>
  </si>
  <si>
    <t xml:space="preserve">            Сведения об исполнении областного бюджета по доходам   на 1 апреля 2023 года в сравнении с планом и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</si>
</sst>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2" fillId="0" borderId="2">
      <alignment horizontal="center" vertical="center" wrapText="1"/>
    </xf>
  </cellStyleXfs>
  <cellXfs count="40">
    <xf numFmtId="0" fontId="0" fillId="0" borderId="0" xfId="0" applyBorder="1"/>
    <xf numFmtId="0" fontId="3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3" fillId="0" borderId="0" xfId="0" applyNumberFormat="1" applyFont="1" applyBorder="1"/>
    <xf numFmtId="4" fontId="7" fillId="0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49" fontId="3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0" xfId="0" applyFont="1" applyBorder="1"/>
    <xf numFmtId="0" fontId="5" fillId="0" borderId="0" xfId="0" applyFont="1" applyBorder="1"/>
    <xf numFmtId="0" fontId="11" fillId="0" borderId="0" xfId="0" applyFont="1" applyBorder="1" applyAlignment="1">
      <alignment horizontal="center" vertical="center" wrapText="1"/>
    </xf>
  </cellXfs>
  <cellStyles count="2">
    <cellStyle name="xl28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45"/>
  <sheetViews>
    <sheetView tabSelected="1" zoomScaleNormal="100" zoomScaleSheetLayoutView="100" workbookViewId="0">
      <selection activeCell="A4" sqref="A4"/>
    </sheetView>
  </sheetViews>
  <sheetFormatPr defaultColWidth="8.85546875" defaultRowHeight="15.75" x14ac:dyDescent="0.25"/>
  <cols>
    <col min="1" max="1" width="54.140625" style="1" customWidth="1"/>
    <col min="2" max="2" width="25.7109375" style="3" customWidth="1"/>
    <col min="3" max="3" width="20" style="1" customWidth="1"/>
    <col min="4" max="4" width="20.42578125" style="3" hidden="1" customWidth="1"/>
    <col min="5" max="5" width="17" style="12" customWidth="1"/>
    <col min="6" max="6" width="19.85546875" style="11" hidden="1" customWidth="1"/>
    <col min="7" max="7" width="13.28515625" style="3" customWidth="1"/>
    <col min="8" max="8" width="16.42578125" style="1" customWidth="1"/>
    <col min="9" max="9" width="21.140625" style="1" hidden="1" customWidth="1"/>
    <col min="10" max="10" width="16.140625" style="1" customWidth="1"/>
    <col min="11" max="11" width="8.85546875" style="1" customWidth="1"/>
    <col min="12" max="12" width="23.28515625" style="1" customWidth="1"/>
    <col min="13" max="16384" width="8.85546875" style="1"/>
  </cols>
  <sheetData>
    <row r="1" spans="1:10" ht="4.5" customHeight="1" x14ac:dyDescent="0.25">
      <c r="A1" s="37"/>
      <c r="B1" s="37"/>
      <c r="C1" s="37"/>
      <c r="D1" s="37"/>
      <c r="E1" s="37"/>
      <c r="F1" s="37"/>
    </row>
    <row r="2" spans="1:10" ht="48.75" customHeight="1" x14ac:dyDescent="0.25">
      <c r="A2" s="39" t="s">
        <v>89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7" customHeight="1" x14ac:dyDescent="0.25">
      <c r="A3" s="38"/>
      <c r="B3" s="38"/>
      <c r="C3" s="38"/>
      <c r="D3" s="38"/>
      <c r="E3" s="38"/>
      <c r="F3" s="38"/>
      <c r="G3" s="5"/>
    </row>
    <row r="4" spans="1:10" ht="179.25" customHeight="1" x14ac:dyDescent="0.25">
      <c r="A4" s="4" t="s">
        <v>57</v>
      </c>
      <c r="B4" s="4" t="s">
        <v>58</v>
      </c>
      <c r="C4" s="4" t="s">
        <v>67</v>
      </c>
      <c r="D4" s="4" t="s">
        <v>66</v>
      </c>
      <c r="E4" s="4" t="s">
        <v>68</v>
      </c>
      <c r="F4" s="4" t="s">
        <v>69</v>
      </c>
      <c r="G4" s="4" t="s">
        <v>56</v>
      </c>
      <c r="H4" s="4" t="s">
        <v>63</v>
      </c>
      <c r="I4" s="4" t="s">
        <v>64</v>
      </c>
      <c r="J4" s="19" t="s">
        <v>70</v>
      </c>
    </row>
    <row r="5" spans="1:10" ht="30.75" customHeight="1" x14ac:dyDescent="0.25">
      <c r="A5" s="33" t="s">
        <v>35</v>
      </c>
      <c r="B5" s="24" t="s">
        <v>14</v>
      </c>
      <c r="C5" s="25">
        <f>D5/1000</f>
        <v>74289177.274130002</v>
      </c>
      <c r="D5" s="26">
        <v>74289177274.130005</v>
      </c>
      <c r="E5" s="27">
        <f>F5/1000</f>
        <v>30656716.950970002</v>
      </c>
      <c r="F5" s="28">
        <v>30656716950.970001</v>
      </c>
      <c r="G5" s="29">
        <f>E5/C5*100</f>
        <v>41.266733696411123</v>
      </c>
      <c r="H5" s="30">
        <f>I5/1000</f>
        <v>20779225.041619997</v>
      </c>
      <c r="I5" s="31">
        <v>20779225041.619999</v>
      </c>
      <c r="J5" s="32">
        <v>9877492</v>
      </c>
    </row>
    <row r="6" spans="1:10" ht="29.25" customHeight="1" x14ac:dyDescent="0.25">
      <c r="A6" s="34" t="s">
        <v>50</v>
      </c>
      <c r="B6" s="2" t="s">
        <v>24</v>
      </c>
      <c r="C6" s="20">
        <f t="shared" ref="C6:C43" si="0">D6/1000</f>
        <v>55034846.666300006</v>
      </c>
      <c r="D6" s="16">
        <v>55034846666.300003</v>
      </c>
      <c r="E6" s="21">
        <f t="shared" ref="E6:E43" si="1">F6/1000</f>
        <v>26495478.875429999</v>
      </c>
      <c r="F6" s="18">
        <v>26495478875.43</v>
      </c>
      <c r="G6" s="22">
        <f t="shared" ref="G6:G40" si="2">E6/C6*100</f>
        <v>48.143095657345079</v>
      </c>
      <c r="H6" s="10">
        <f t="shared" ref="H6:H43" si="3">I6/1000</f>
        <v>17965135.148880001</v>
      </c>
      <c r="I6" s="13">
        <v>17965135148.880001</v>
      </c>
      <c r="J6" s="6">
        <v>8530343.8000000007</v>
      </c>
    </row>
    <row r="7" spans="1:10" ht="25.15" customHeight="1" x14ac:dyDescent="0.25">
      <c r="A7" s="34" t="s">
        <v>46</v>
      </c>
      <c r="B7" s="2" t="s">
        <v>54</v>
      </c>
      <c r="C7" s="20">
        <f t="shared" si="0"/>
        <v>33919881.399999999</v>
      </c>
      <c r="D7" s="16">
        <v>33919881400</v>
      </c>
      <c r="E7" s="21">
        <f t="shared" si="1"/>
        <v>20838590.026459999</v>
      </c>
      <c r="F7" s="18">
        <v>20838590026.459999</v>
      </c>
      <c r="G7" s="22">
        <f t="shared" si="2"/>
        <v>61.434737287908092</v>
      </c>
      <c r="H7" s="10">
        <f t="shared" si="3"/>
        <v>13443767.520299999</v>
      </c>
      <c r="I7" s="13">
        <v>13443767520.299999</v>
      </c>
      <c r="J7" s="6">
        <f t="shared" ref="J5:J43" si="4">E7-H7</f>
        <v>7394822.5061600003</v>
      </c>
    </row>
    <row r="8" spans="1:10" ht="23.45" customHeight="1" x14ac:dyDescent="0.25">
      <c r="A8" s="34" t="s">
        <v>12</v>
      </c>
      <c r="B8" s="2" t="s">
        <v>52</v>
      </c>
      <c r="C8" s="20">
        <f t="shared" si="0"/>
        <v>18000000</v>
      </c>
      <c r="D8" s="16">
        <v>18000000000</v>
      </c>
      <c r="E8" s="21">
        <f t="shared" si="1"/>
        <v>18511742.299349997</v>
      </c>
      <c r="F8" s="18">
        <v>18511742299.349998</v>
      </c>
      <c r="G8" s="22">
        <f t="shared" si="2"/>
        <v>102.84301277416665</v>
      </c>
      <c r="H8" s="10">
        <f t="shared" si="3"/>
        <v>9985541.4558099993</v>
      </c>
      <c r="I8" s="13">
        <v>9985541455.8099995</v>
      </c>
      <c r="J8" s="6">
        <f t="shared" si="4"/>
        <v>8526200.8435399979</v>
      </c>
    </row>
    <row r="9" spans="1:10" ht="23.45" customHeight="1" x14ac:dyDescent="0.25">
      <c r="A9" s="34" t="s">
        <v>8</v>
      </c>
      <c r="B9" s="2" t="s">
        <v>17</v>
      </c>
      <c r="C9" s="20">
        <f t="shared" si="0"/>
        <v>15919881.4</v>
      </c>
      <c r="D9" s="16">
        <v>15919881400</v>
      </c>
      <c r="E9" s="21">
        <f t="shared" si="1"/>
        <v>2326847.7271100003</v>
      </c>
      <c r="F9" s="18">
        <v>2326847727.1100001</v>
      </c>
      <c r="G9" s="22">
        <f t="shared" si="2"/>
        <v>14.615986568279334</v>
      </c>
      <c r="H9" s="10">
        <f t="shared" si="3"/>
        <v>3458226.0644899998</v>
      </c>
      <c r="I9" s="13">
        <v>3458226064.4899998</v>
      </c>
      <c r="J9" s="6">
        <f t="shared" si="4"/>
        <v>-1131378.3373799995</v>
      </c>
    </row>
    <row r="10" spans="1:10" ht="48" customHeight="1" x14ac:dyDescent="0.25">
      <c r="A10" s="34" t="s">
        <v>33</v>
      </c>
      <c r="B10" s="2" t="s">
        <v>6</v>
      </c>
      <c r="C10" s="20">
        <f t="shared" si="0"/>
        <v>9400342.1500000004</v>
      </c>
      <c r="D10" s="16">
        <v>9400342150</v>
      </c>
      <c r="E10" s="21">
        <f t="shared" si="1"/>
        <v>2757223.84161</v>
      </c>
      <c r="F10" s="18">
        <v>2757223841.6100001</v>
      </c>
      <c r="G10" s="22">
        <f t="shared" si="2"/>
        <v>29.331100906896246</v>
      </c>
      <c r="H10" s="10">
        <f t="shared" si="3"/>
        <v>2217395.5164899998</v>
      </c>
      <c r="I10" s="13">
        <v>2217395516.4899998</v>
      </c>
      <c r="J10" s="6">
        <f t="shared" si="4"/>
        <v>539828.32512000017</v>
      </c>
    </row>
    <row r="11" spans="1:10" ht="42.75" customHeight="1" x14ac:dyDescent="0.25">
      <c r="A11" s="34" t="s">
        <v>10</v>
      </c>
      <c r="B11" s="2" t="s">
        <v>41</v>
      </c>
      <c r="C11" s="20">
        <f t="shared" si="0"/>
        <v>9400342.1500000004</v>
      </c>
      <c r="D11" s="16">
        <v>9400342150</v>
      </c>
      <c r="E11" s="21">
        <f t="shared" si="1"/>
        <v>2757223.84161</v>
      </c>
      <c r="F11" s="18">
        <v>2757223841.6100001</v>
      </c>
      <c r="G11" s="22">
        <f t="shared" si="2"/>
        <v>29.331100906896246</v>
      </c>
      <c r="H11" s="10">
        <f t="shared" si="3"/>
        <v>2217395.5164899998</v>
      </c>
      <c r="I11" s="13">
        <v>2217395516.4899998</v>
      </c>
      <c r="J11" s="6">
        <f t="shared" si="4"/>
        <v>539828.32512000017</v>
      </c>
    </row>
    <row r="12" spans="1:10" ht="22.15" customHeight="1" x14ac:dyDescent="0.25">
      <c r="A12" s="34" t="s">
        <v>9</v>
      </c>
      <c r="B12" s="2" t="s">
        <v>32</v>
      </c>
      <c r="C12" s="20">
        <f t="shared" si="0"/>
        <v>2382250</v>
      </c>
      <c r="D12" s="16">
        <v>2382250000</v>
      </c>
      <c r="E12" s="21">
        <f t="shared" si="1"/>
        <v>446369.24642000004</v>
      </c>
      <c r="F12" s="18">
        <v>446369246.42000002</v>
      </c>
      <c r="G12" s="22">
        <f t="shared" si="2"/>
        <v>18.737296523034946</v>
      </c>
      <c r="H12" s="10">
        <f t="shared" si="3"/>
        <v>483908.50876999996</v>
      </c>
      <c r="I12" s="13">
        <v>483908508.76999998</v>
      </c>
      <c r="J12" s="6">
        <f t="shared" si="4"/>
        <v>-37539.262349999917</v>
      </c>
    </row>
    <row r="13" spans="1:10" s="14" customFormat="1" ht="33.75" customHeight="1" x14ac:dyDescent="0.25">
      <c r="A13" s="35" t="s">
        <v>80</v>
      </c>
      <c r="B13" s="23" t="s">
        <v>71</v>
      </c>
      <c r="C13" s="20">
        <f t="shared" si="0"/>
        <v>2299250</v>
      </c>
      <c r="D13" s="16">
        <v>2299250000</v>
      </c>
      <c r="E13" s="21">
        <f t="shared" si="1"/>
        <v>415178.55042000004</v>
      </c>
      <c r="F13" s="18">
        <v>415178550.42000002</v>
      </c>
      <c r="G13" s="22">
        <f t="shared" si="2"/>
        <v>18.057129517016421</v>
      </c>
      <c r="H13" s="10">
        <f t="shared" si="3"/>
        <v>464340.09132000001</v>
      </c>
      <c r="I13" s="13">
        <v>464340091.31999999</v>
      </c>
      <c r="J13" s="6">
        <f t="shared" si="4"/>
        <v>-49161.540899999964</v>
      </c>
    </row>
    <row r="14" spans="1:10" s="14" customFormat="1" ht="33.75" customHeight="1" x14ac:dyDescent="0.25">
      <c r="A14" s="35" t="s">
        <v>81</v>
      </c>
      <c r="B14" s="23" t="s">
        <v>72</v>
      </c>
      <c r="C14" s="20">
        <f t="shared" si="0"/>
        <v>0</v>
      </c>
      <c r="D14" s="16">
        <v>0</v>
      </c>
      <c r="E14" s="21">
        <f t="shared" si="1"/>
        <v>0</v>
      </c>
      <c r="F14" s="18">
        <v>0</v>
      </c>
      <c r="G14" s="22" t="s">
        <v>65</v>
      </c>
      <c r="H14" s="10">
        <f t="shared" si="3"/>
        <v>0</v>
      </c>
      <c r="I14" s="13">
        <v>0</v>
      </c>
      <c r="J14" s="6">
        <f t="shared" si="4"/>
        <v>0</v>
      </c>
    </row>
    <row r="15" spans="1:10" s="14" customFormat="1" ht="22.15" customHeight="1" x14ac:dyDescent="0.25">
      <c r="A15" s="35" t="s">
        <v>82</v>
      </c>
      <c r="B15" s="23" t="s">
        <v>73</v>
      </c>
      <c r="C15" s="20">
        <f t="shared" si="0"/>
        <v>0</v>
      </c>
      <c r="D15" s="16">
        <v>0</v>
      </c>
      <c r="E15" s="21">
        <f t="shared" si="1"/>
        <v>0</v>
      </c>
      <c r="F15" s="18">
        <v>0</v>
      </c>
      <c r="G15" s="22" t="s">
        <v>65</v>
      </c>
      <c r="H15" s="10">
        <f t="shared" si="3"/>
        <v>0</v>
      </c>
      <c r="I15" s="13">
        <v>0</v>
      </c>
      <c r="J15" s="6">
        <f t="shared" si="4"/>
        <v>0</v>
      </c>
    </row>
    <row r="16" spans="1:10" s="14" customFormat="1" ht="36" customHeight="1" x14ac:dyDescent="0.25">
      <c r="A16" s="35" t="s">
        <v>83</v>
      </c>
      <c r="B16" s="23" t="s">
        <v>74</v>
      </c>
      <c r="C16" s="20">
        <f t="shared" si="0"/>
        <v>0</v>
      </c>
      <c r="D16" s="16">
        <v>0</v>
      </c>
      <c r="E16" s="21">
        <f t="shared" si="1"/>
        <v>0</v>
      </c>
      <c r="F16" s="18">
        <v>0</v>
      </c>
      <c r="G16" s="22" t="s">
        <v>65</v>
      </c>
      <c r="H16" s="10">
        <f t="shared" si="3"/>
        <v>0</v>
      </c>
      <c r="I16" s="13">
        <v>0</v>
      </c>
      <c r="J16" s="6">
        <f t="shared" si="4"/>
        <v>0</v>
      </c>
    </row>
    <row r="17" spans="1:10" s="14" customFormat="1" ht="22.15" customHeight="1" x14ac:dyDescent="0.25">
      <c r="A17" s="35" t="s">
        <v>84</v>
      </c>
      <c r="B17" s="23" t="s">
        <v>75</v>
      </c>
      <c r="C17" s="20">
        <f t="shared" si="0"/>
        <v>83000</v>
      </c>
      <c r="D17" s="16">
        <v>83000000</v>
      </c>
      <c r="E17" s="21">
        <f t="shared" si="1"/>
        <v>31190.696</v>
      </c>
      <c r="F17" s="18">
        <v>31190696</v>
      </c>
      <c r="G17" s="22">
        <f t="shared" si="2"/>
        <v>37.579151807228918</v>
      </c>
      <c r="H17" s="10">
        <f t="shared" si="3"/>
        <v>19568.417450000001</v>
      </c>
      <c r="I17" s="17">
        <v>19568417.449999999</v>
      </c>
      <c r="J17" s="6">
        <f t="shared" si="4"/>
        <v>11622.278549999999</v>
      </c>
    </row>
    <row r="18" spans="1:10" ht="24" customHeight="1" x14ac:dyDescent="0.25">
      <c r="A18" s="34" t="s">
        <v>25</v>
      </c>
      <c r="B18" s="2" t="s">
        <v>3</v>
      </c>
      <c r="C18" s="20">
        <f t="shared" si="0"/>
        <v>7570000</v>
      </c>
      <c r="D18" s="16">
        <v>7570000000</v>
      </c>
      <c r="E18" s="21">
        <f t="shared" si="1"/>
        <v>1938050.0120699999</v>
      </c>
      <c r="F18" s="18">
        <v>1938050012.0699999</v>
      </c>
      <c r="G18" s="22">
        <f t="shared" si="2"/>
        <v>25.601717464597094</v>
      </c>
      <c r="H18" s="10">
        <f t="shared" si="3"/>
        <v>1565161.3606800002</v>
      </c>
      <c r="I18" s="13">
        <v>1565161360.6800001</v>
      </c>
      <c r="J18" s="6">
        <f t="shared" si="4"/>
        <v>372888.65138999978</v>
      </c>
    </row>
    <row r="19" spans="1:10" s="14" customFormat="1" ht="24" customHeight="1" x14ac:dyDescent="0.25">
      <c r="A19" s="35" t="s">
        <v>86</v>
      </c>
      <c r="B19" s="23" t="s">
        <v>76</v>
      </c>
      <c r="C19" s="20">
        <f t="shared" si="0"/>
        <v>0</v>
      </c>
      <c r="D19" s="16">
        <v>0</v>
      </c>
      <c r="E19" s="21">
        <f t="shared" si="1"/>
        <v>0</v>
      </c>
      <c r="F19" s="18">
        <v>0</v>
      </c>
      <c r="G19" s="22" t="s">
        <v>65</v>
      </c>
      <c r="H19" s="10">
        <f t="shared" si="3"/>
        <v>0</v>
      </c>
      <c r="I19" s="13">
        <v>0</v>
      </c>
      <c r="J19" s="6">
        <f t="shared" si="4"/>
        <v>0</v>
      </c>
    </row>
    <row r="20" spans="1:10" ht="24" customHeight="1" x14ac:dyDescent="0.25">
      <c r="A20" s="34" t="s">
        <v>55</v>
      </c>
      <c r="B20" s="2" t="s">
        <v>5</v>
      </c>
      <c r="C20" s="20">
        <f t="shared" si="0"/>
        <v>6200000</v>
      </c>
      <c r="D20" s="16">
        <v>6200000000</v>
      </c>
      <c r="E20" s="21">
        <f t="shared" si="1"/>
        <v>1785211.5006800001</v>
      </c>
      <c r="F20" s="18">
        <v>1785211500.6800001</v>
      </c>
      <c r="G20" s="22">
        <f t="shared" si="2"/>
        <v>28.793733881935484</v>
      </c>
      <c r="H20" s="10">
        <f t="shared" si="3"/>
        <v>1406517.4236700002</v>
      </c>
      <c r="I20" s="13">
        <v>1406517423.6700001</v>
      </c>
      <c r="J20" s="6">
        <f t="shared" si="4"/>
        <v>378694.07700999989</v>
      </c>
    </row>
    <row r="21" spans="1:10" ht="24" customHeight="1" x14ac:dyDescent="0.25">
      <c r="A21" s="34" t="s">
        <v>26</v>
      </c>
      <c r="B21" s="2" t="s">
        <v>36</v>
      </c>
      <c r="C21" s="20">
        <f t="shared" si="0"/>
        <v>1330000</v>
      </c>
      <c r="D21" s="16">
        <v>1330000000</v>
      </c>
      <c r="E21" s="21">
        <f t="shared" si="1"/>
        <v>146111.21438999998</v>
      </c>
      <c r="F21" s="18">
        <v>146111214.38999999</v>
      </c>
      <c r="G21" s="22">
        <f t="shared" si="2"/>
        <v>10.985805593233081</v>
      </c>
      <c r="H21" s="10">
        <f t="shared" si="3"/>
        <v>148789.93700999999</v>
      </c>
      <c r="I21" s="13">
        <v>148789937.00999999</v>
      </c>
      <c r="J21" s="6">
        <f t="shared" si="4"/>
        <v>-2678.722620000015</v>
      </c>
    </row>
    <row r="22" spans="1:10" ht="24" customHeight="1" x14ac:dyDescent="0.25">
      <c r="A22" s="34" t="s">
        <v>48</v>
      </c>
      <c r="B22" s="2" t="s">
        <v>31</v>
      </c>
      <c r="C22" s="20">
        <f t="shared" si="0"/>
        <v>40000</v>
      </c>
      <c r="D22" s="16">
        <v>40000000</v>
      </c>
      <c r="E22" s="21">
        <f t="shared" si="1"/>
        <v>6727.2969999999996</v>
      </c>
      <c r="F22" s="18">
        <v>6727297</v>
      </c>
      <c r="G22" s="22">
        <f t="shared" si="2"/>
        <v>16.8182425</v>
      </c>
      <c r="H22" s="10">
        <f t="shared" si="3"/>
        <v>9854</v>
      </c>
      <c r="I22" s="13">
        <v>9854000</v>
      </c>
      <c r="J22" s="6">
        <f t="shared" si="4"/>
        <v>-3126.7030000000004</v>
      </c>
    </row>
    <row r="23" spans="1:10" s="14" customFormat="1" ht="24" customHeight="1" x14ac:dyDescent="0.25">
      <c r="A23" s="35" t="s">
        <v>85</v>
      </c>
      <c r="B23" s="23" t="s">
        <v>77</v>
      </c>
      <c r="C23" s="20">
        <f t="shared" si="0"/>
        <v>0</v>
      </c>
      <c r="D23" s="16">
        <v>0</v>
      </c>
      <c r="E23" s="21">
        <f t="shared" si="1"/>
        <v>0</v>
      </c>
      <c r="F23" s="18">
        <v>0</v>
      </c>
      <c r="G23" s="22" t="s">
        <v>65</v>
      </c>
      <c r="H23" s="10">
        <f t="shared" si="3"/>
        <v>0</v>
      </c>
      <c r="I23" s="13">
        <v>0</v>
      </c>
      <c r="J23" s="6">
        <f t="shared" si="4"/>
        <v>0</v>
      </c>
    </row>
    <row r="24" spans="1:10" ht="42" customHeight="1" x14ac:dyDescent="0.25">
      <c r="A24" s="34" t="s">
        <v>44</v>
      </c>
      <c r="B24" s="2" t="s">
        <v>39</v>
      </c>
      <c r="C24" s="20">
        <f t="shared" si="0"/>
        <v>110206</v>
      </c>
      <c r="D24" s="16">
        <v>110206000</v>
      </c>
      <c r="E24" s="21">
        <f t="shared" si="1"/>
        <v>24079.753720000001</v>
      </c>
      <c r="F24" s="18">
        <v>24079753.719999999</v>
      </c>
      <c r="G24" s="22">
        <f t="shared" si="2"/>
        <v>21.849766546286048</v>
      </c>
      <c r="H24" s="10">
        <f t="shared" si="3"/>
        <v>17930.668260000002</v>
      </c>
      <c r="I24" s="13">
        <v>17930668.260000002</v>
      </c>
      <c r="J24" s="6">
        <f t="shared" si="4"/>
        <v>6149.0854599999984</v>
      </c>
    </row>
    <row r="25" spans="1:10" ht="22.9" customHeight="1" x14ac:dyDescent="0.25">
      <c r="A25" s="34" t="s">
        <v>2</v>
      </c>
      <c r="B25" s="2" t="s">
        <v>13</v>
      </c>
      <c r="C25" s="20">
        <f t="shared" si="0"/>
        <v>168665</v>
      </c>
      <c r="D25" s="16">
        <v>168665000</v>
      </c>
      <c r="E25" s="21">
        <f t="shared" si="1"/>
        <v>34581.272170000004</v>
      </c>
      <c r="F25" s="18">
        <v>34581272.170000002</v>
      </c>
      <c r="G25" s="22">
        <f t="shared" si="2"/>
        <v>20.502933133726621</v>
      </c>
      <c r="H25" s="10">
        <f t="shared" si="3"/>
        <v>39202.678670000001</v>
      </c>
      <c r="I25" s="13">
        <v>39202678.670000002</v>
      </c>
      <c r="J25" s="6">
        <f t="shared" si="4"/>
        <v>-4621.4064999999973</v>
      </c>
    </row>
    <row r="26" spans="1:10" s="8" customFormat="1" ht="51" customHeight="1" x14ac:dyDescent="0.25">
      <c r="A26" s="34" t="s">
        <v>62</v>
      </c>
      <c r="B26" s="9" t="s">
        <v>61</v>
      </c>
      <c r="C26" s="20">
        <f t="shared" si="0"/>
        <v>0</v>
      </c>
      <c r="D26" s="16">
        <v>0</v>
      </c>
      <c r="E26" s="21">
        <f t="shared" si="1"/>
        <v>-44.832720000000002</v>
      </c>
      <c r="F26" s="18">
        <v>-44832.72</v>
      </c>
      <c r="G26" s="22" t="s">
        <v>65</v>
      </c>
      <c r="H26" s="10">
        <f t="shared" si="3"/>
        <v>-30.945330000000002</v>
      </c>
      <c r="I26" s="13">
        <v>-30945.33</v>
      </c>
      <c r="J26" s="6">
        <f t="shared" si="4"/>
        <v>-13.88739</v>
      </c>
    </row>
    <row r="27" spans="1:10" ht="51.75" customHeight="1" x14ac:dyDescent="0.25">
      <c r="A27" s="34" t="s">
        <v>19</v>
      </c>
      <c r="B27" s="2" t="s">
        <v>4</v>
      </c>
      <c r="C27" s="20">
        <f t="shared" si="0"/>
        <v>977435.77</v>
      </c>
      <c r="D27" s="16">
        <v>977435770</v>
      </c>
      <c r="E27" s="21">
        <f t="shared" si="1"/>
        <v>82896.423779999997</v>
      </c>
      <c r="F27" s="18">
        <v>82896423.780000001</v>
      </c>
      <c r="G27" s="22">
        <f t="shared" si="2"/>
        <v>8.4810098345387956</v>
      </c>
      <c r="H27" s="10">
        <f t="shared" si="3"/>
        <v>46275.18419</v>
      </c>
      <c r="I27" s="13">
        <v>46275184.189999998</v>
      </c>
      <c r="J27" s="6">
        <f t="shared" si="4"/>
        <v>36621.239589999997</v>
      </c>
    </row>
    <row r="28" spans="1:10" ht="37.9" customHeight="1" x14ac:dyDescent="0.25">
      <c r="A28" s="34" t="s">
        <v>30</v>
      </c>
      <c r="B28" s="2" t="s">
        <v>51</v>
      </c>
      <c r="C28" s="20">
        <f t="shared" si="0"/>
        <v>4826</v>
      </c>
      <c r="D28" s="16">
        <v>4826000</v>
      </c>
      <c r="E28" s="21">
        <f t="shared" si="1"/>
        <v>2312.7357599999996</v>
      </c>
      <c r="F28" s="18">
        <v>2312735.7599999998</v>
      </c>
      <c r="G28" s="22">
        <f t="shared" si="2"/>
        <v>47.92241525072523</v>
      </c>
      <c r="H28" s="10">
        <f t="shared" si="3"/>
        <v>1938.5606599999999</v>
      </c>
      <c r="I28" s="13">
        <v>1938560.66</v>
      </c>
      <c r="J28" s="6">
        <f t="shared" si="4"/>
        <v>374.1750999999997</v>
      </c>
    </row>
    <row r="29" spans="1:10" ht="42.75" customHeight="1" x14ac:dyDescent="0.25">
      <c r="A29" s="34" t="s">
        <v>42</v>
      </c>
      <c r="B29" s="2" t="s">
        <v>29</v>
      </c>
      <c r="C29" s="20">
        <f t="shared" si="0"/>
        <v>87036.709499999997</v>
      </c>
      <c r="D29" s="16">
        <v>87036709.5</v>
      </c>
      <c r="E29" s="21">
        <f t="shared" si="1"/>
        <v>93660.44481999999</v>
      </c>
      <c r="F29" s="18">
        <v>93660444.819999993</v>
      </c>
      <c r="G29" s="22">
        <f t="shared" si="2"/>
        <v>107.61027772999621</v>
      </c>
      <c r="H29" s="10">
        <f t="shared" si="3"/>
        <v>21453.016660000001</v>
      </c>
      <c r="I29" s="13">
        <v>21453016.66</v>
      </c>
      <c r="J29" s="6">
        <f t="shared" si="4"/>
        <v>72207.428159999981</v>
      </c>
    </row>
    <row r="30" spans="1:10" ht="42.75" customHeight="1" x14ac:dyDescent="0.25">
      <c r="A30" s="34" t="s">
        <v>21</v>
      </c>
      <c r="B30" s="2" t="s">
        <v>1</v>
      </c>
      <c r="C30" s="20">
        <f t="shared" si="0"/>
        <v>12269.4</v>
      </c>
      <c r="D30" s="16">
        <v>12269400</v>
      </c>
      <c r="E30" s="21">
        <f t="shared" si="1"/>
        <v>708.23667</v>
      </c>
      <c r="F30" s="18">
        <v>708236.67</v>
      </c>
      <c r="G30" s="22">
        <f t="shared" si="2"/>
        <v>5.7723822680815688</v>
      </c>
      <c r="H30" s="10">
        <f t="shared" si="3"/>
        <v>5237.0720000000001</v>
      </c>
      <c r="I30" s="13">
        <v>5237072</v>
      </c>
      <c r="J30" s="6">
        <f t="shared" si="4"/>
        <v>-4528.8353299999999</v>
      </c>
    </row>
    <row r="31" spans="1:10" ht="23.25" customHeight="1" x14ac:dyDescent="0.25">
      <c r="A31" s="34" t="s">
        <v>20</v>
      </c>
      <c r="B31" s="2" t="s">
        <v>38</v>
      </c>
      <c r="C31" s="20">
        <f t="shared" si="0"/>
        <v>6174.6</v>
      </c>
      <c r="D31" s="16">
        <v>6174600</v>
      </c>
      <c r="E31" s="21">
        <f t="shared" si="1"/>
        <v>2359.4</v>
      </c>
      <c r="F31" s="18">
        <v>2359400</v>
      </c>
      <c r="G31" s="22">
        <f t="shared" si="2"/>
        <v>38.211382113821138</v>
      </c>
      <c r="H31" s="10">
        <f t="shared" si="3"/>
        <v>2214.2710000000002</v>
      </c>
      <c r="I31" s="13">
        <v>2214271</v>
      </c>
      <c r="J31" s="6">
        <f t="shared" si="4"/>
        <v>145.12899999999991</v>
      </c>
    </row>
    <row r="32" spans="1:10" ht="22.5" customHeight="1" x14ac:dyDescent="0.25">
      <c r="A32" s="34" t="s">
        <v>15</v>
      </c>
      <c r="B32" s="2" t="s">
        <v>11</v>
      </c>
      <c r="C32" s="20">
        <f t="shared" si="0"/>
        <v>395545.63680000004</v>
      </c>
      <c r="D32" s="16">
        <v>395545636.80000001</v>
      </c>
      <c r="E32" s="21">
        <f t="shared" si="1"/>
        <v>271718.88945999998</v>
      </c>
      <c r="F32" s="18">
        <v>271718889.45999998</v>
      </c>
      <c r="G32" s="22">
        <f t="shared" si="2"/>
        <v>68.694700226813367</v>
      </c>
      <c r="H32" s="10">
        <f t="shared" si="3"/>
        <v>120133.40862999999</v>
      </c>
      <c r="I32" s="13">
        <v>120133408.63</v>
      </c>
      <c r="J32" s="6">
        <f t="shared" si="4"/>
        <v>151585.48082999999</v>
      </c>
    </row>
    <row r="33" spans="1:10" ht="29.45" customHeight="1" x14ac:dyDescent="0.25">
      <c r="A33" s="34" t="s">
        <v>53</v>
      </c>
      <c r="B33" s="2" t="s">
        <v>49</v>
      </c>
      <c r="C33" s="20">
        <f t="shared" si="0"/>
        <v>214</v>
      </c>
      <c r="D33" s="16">
        <v>214000</v>
      </c>
      <c r="E33" s="21">
        <f t="shared" si="1"/>
        <v>2973.4252099999999</v>
      </c>
      <c r="F33" s="18">
        <v>2973425.21</v>
      </c>
      <c r="G33" s="22">
        <f t="shared" si="2"/>
        <v>1389.4510327102803</v>
      </c>
      <c r="H33" s="10">
        <f t="shared" si="3"/>
        <v>548.3279</v>
      </c>
      <c r="I33" s="13">
        <v>548327.9</v>
      </c>
      <c r="J33" s="6">
        <f t="shared" si="4"/>
        <v>2425.0973100000001</v>
      </c>
    </row>
    <row r="34" spans="1:10" ht="28.15" customHeight="1" x14ac:dyDescent="0.25">
      <c r="A34" s="34" t="s">
        <v>37</v>
      </c>
      <c r="B34" s="2" t="s">
        <v>18</v>
      </c>
      <c r="C34" s="20">
        <f t="shared" si="0"/>
        <v>19254330.607830003</v>
      </c>
      <c r="D34" s="16">
        <v>19254330607.830002</v>
      </c>
      <c r="E34" s="21">
        <f t="shared" si="1"/>
        <v>4161238.0755400001</v>
      </c>
      <c r="F34" s="18">
        <v>4161238075.54</v>
      </c>
      <c r="G34" s="22">
        <f t="shared" si="2"/>
        <v>21.611959201779694</v>
      </c>
      <c r="H34" s="10">
        <f t="shared" si="3"/>
        <v>2814089.8927399996</v>
      </c>
      <c r="I34" s="13">
        <v>2814089892.7399998</v>
      </c>
      <c r="J34" s="6">
        <f t="shared" si="4"/>
        <v>1347148.1828000005</v>
      </c>
    </row>
    <row r="35" spans="1:10" ht="54" customHeight="1" x14ac:dyDescent="0.25">
      <c r="A35" s="34" t="s">
        <v>47</v>
      </c>
      <c r="B35" s="2" t="s">
        <v>43</v>
      </c>
      <c r="C35" s="20">
        <f t="shared" si="0"/>
        <v>18907724.322140001</v>
      </c>
      <c r="D35" s="16">
        <v>18907724322.139999</v>
      </c>
      <c r="E35" s="21">
        <f t="shared" si="1"/>
        <v>3949509.5532499999</v>
      </c>
      <c r="F35" s="18">
        <v>3949509553.25</v>
      </c>
      <c r="G35" s="22">
        <f t="shared" si="2"/>
        <v>20.888338998180345</v>
      </c>
      <c r="H35" s="10">
        <f t="shared" si="3"/>
        <v>2667330.6620500004</v>
      </c>
      <c r="I35" s="13">
        <v>2667330662.0500002</v>
      </c>
      <c r="J35" s="6">
        <f t="shared" si="4"/>
        <v>1282178.8911999995</v>
      </c>
    </row>
    <row r="36" spans="1:10" s="14" customFormat="1" ht="38.25" customHeight="1" x14ac:dyDescent="0.25">
      <c r="A36" s="35" t="s">
        <v>87</v>
      </c>
      <c r="B36" s="23" t="s">
        <v>78</v>
      </c>
      <c r="C36" s="20">
        <f t="shared" si="0"/>
        <v>474979.7</v>
      </c>
      <c r="D36" s="16">
        <v>474979700</v>
      </c>
      <c r="E36" s="21">
        <f t="shared" si="1"/>
        <v>474979.7</v>
      </c>
      <c r="F36" s="18">
        <v>474979700</v>
      </c>
      <c r="G36" s="22">
        <f t="shared" si="2"/>
        <v>100</v>
      </c>
      <c r="H36" s="10">
        <f t="shared" si="3"/>
        <v>0</v>
      </c>
      <c r="I36" s="13">
        <v>0</v>
      </c>
      <c r="J36" s="6">
        <f t="shared" si="4"/>
        <v>474979.7</v>
      </c>
    </row>
    <row r="37" spans="1:10" ht="37.5" customHeight="1" x14ac:dyDescent="0.25">
      <c r="A37" s="34" t="s">
        <v>23</v>
      </c>
      <c r="B37" s="2" t="s">
        <v>28</v>
      </c>
      <c r="C37" s="20">
        <f t="shared" si="0"/>
        <v>12687085.199999999</v>
      </c>
      <c r="D37" s="16">
        <v>12687085200</v>
      </c>
      <c r="E37" s="21">
        <f t="shared" si="1"/>
        <v>2268747.5951999999</v>
      </c>
      <c r="F37" s="18">
        <v>2268747595.1999998</v>
      </c>
      <c r="G37" s="22">
        <f t="shared" si="2"/>
        <v>17.882339082896674</v>
      </c>
      <c r="H37" s="10">
        <f t="shared" si="3"/>
        <v>1361948.9328099999</v>
      </c>
      <c r="I37" s="13">
        <v>1361948932.8099999</v>
      </c>
      <c r="J37" s="6">
        <f t="shared" si="4"/>
        <v>906798.66238999995</v>
      </c>
    </row>
    <row r="38" spans="1:10" ht="36" customHeight="1" x14ac:dyDescent="0.25">
      <c r="A38" s="34" t="s">
        <v>7</v>
      </c>
      <c r="B38" s="2" t="s">
        <v>16</v>
      </c>
      <c r="C38" s="20">
        <f t="shared" si="0"/>
        <v>2337978.7999999998</v>
      </c>
      <c r="D38" s="16">
        <v>2337978800</v>
      </c>
      <c r="E38" s="21">
        <f t="shared" si="1"/>
        <v>698775.24165999994</v>
      </c>
      <c r="F38" s="18">
        <v>698775241.65999997</v>
      </c>
      <c r="G38" s="22">
        <f t="shared" si="2"/>
        <v>29.888005898941429</v>
      </c>
      <c r="H38" s="10">
        <f t="shared" si="3"/>
        <v>838202.42264999996</v>
      </c>
      <c r="I38" s="13">
        <v>838202422.64999998</v>
      </c>
      <c r="J38" s="6">
        <f t="shared" si="4"/>
        <v>-139427.18099000002</v>
      </c>
    </row>
    <row r="39" spans="1:10" ht="28.5" customHeight="1" x14ac:dyDescent="0.25">
      <c r="A39" s="34" t="s">
        <v>34</v>
      </c>
      <c r="B39" s="2" t="s">
        <v>22</v>
      </c>
      <c r="C39" s="20">
        <f t="shared" si="0"/>
        <v>3407680.6221399996</v>
      </c>
      <c r="D39" s="16">
        <v>3407680622.1399999</v>
      </c>
      <c r="E39" s="21">
        <f t="shared" si="1"/>
        <v>507007.01639</v>
      </c>
      <c r="F39" s="18">
        <v>507007016.38999999</v>
      </c>
      <c r="G39" s="22">
        <f t="shared" si="2"/>
        <v>14.878360756460889</v>
      </c>
      <c r="H39" s="10">
        <f t="shared" si="3"/>
        <v>467179.30658999999</v>
      </c>
      <c r="I39" s="13">
        <v>467179306.58999997</v>
      </c>
      <c r="J39" s="6">
        <f t="shared" si="4"/>
        <v>39827.709800000011</v>
      </c>
    </row>
    <row r="40" spans="1:10" s="7" customFormat="1" ht="54" customHeight="1" x14ac:dyDescent="0.25">
      <c r="A40" s="36" t="s">
        <v>60</v>
      </c>
      <c r="B40" s="4" t="s">
        <v>59</v>
      </c>
      <c r="C40" s="20">
        <f t="shared" si="0"/>
        <v>346606.28568999999</v>
      </c>
      <c r="D40" s="16">
        <v>346606285.69</v>
      </c>
      <c r="E40" s="21">
        <f t="shared" si="1"/>
        <v>127307.55733</v>
      </c>
      <c r="F40" s="18">
        <v>127307557.33</v>
      </c>
      <c r="G40" s="22">
        <f t="shared" si="2"/>
        <v>36.729731278982683</v>
      </c>
      <c r="H40" s="10">
        <f t="shared" si="3"/>
        <v>0</v>
      </c>
      <c r="I40" s="13">
        <v>0</v>
      </c>
      <c r="J40" s="6">
        <f t="shared" si="4"/>
        <v>127307.55733</v>
      </c>
    </row>
    <row r="41" spans="1:10" s="14" customFormat="1" ht="27" customHeight="1" x14ac:dyDescent="0.25">
      <c r="A41" s="35" t="s">
        <v>88</v>
      </c>
      <c r="B41" s="23" t="s">
        <v>79</v>
      </c>
      <c r="C41" s="20">
        <f t="shared" si="0"/>
        <v>0</v>
      </c>
      <c r="D41" s="16">
        <v>0</v>
      </c>
      <c r="E41" s="21">
        <f t="shared" si="1"/>
        <v>8989.5259999999998</v>
      </c>
      <c r="F41" s="18">
        <v>8989526</v>
      </c>
      <c r="G41" s="22" t="s">
        <v>65</v>
      </c>
      <c r="H41" s="10">
        <f t="shared" si="3"/>
        <v>9780.1579199999996</v>
      </c>
      <c r="I41" s="13">
        <v>9780157.9199999999</v>
      </c>
      <c r="J41" s="6">
        <f t="shared" si="4"/>
        <v>-790.63191999999981</v>
      </c>
    </row>
    <row r="42" spans="1:10" ht="87.75" customHeight="1" x14ac:dyDescent="0.25">
      <c r="A42" s="34" t="s">
        <v>40</v>
      </c>
      <c r="B42" s="2" t="s">
        <v>27</v>
      </c>
      <c r="C42" s="20">
        <f t="shared" si="0"/>
        <v>0</v>
      </c>
      <c r="D42" s="16">
        <v>0</v>
      </c>
      <c r="E42" s="21">
        <f t="shared" si="1"/>
        <v>186503.66766000001</v>
      </c>
      <c r="F42" s="18">
        <v>186503667.66</v>
      </c>
      <c r="G42" s="22" t="s">
        <v>65</v>
      </c>
      <c r="H42" s="10">
        <f t="shared" si="3"/>
        <v>187143.63840999999</v>
      </c>
      <c r="I42" s="13">
        <v>187143638.41</v>
      </c>
      <c r="J42" s="6">
        <f t="shared" si="4"/>
        <v>-639.97074999997858</v>
      </c>
    </row>
    <row r="43" spans="1:10" ht="63" x14ac:dyDescent="0.25">
      <c r="A43" s="34" t="s">
        <v>45</v>
      </c>
      <c r="B43" s="2" t="s">
        <v>0</v>
      </c>
      <c r="C43" s="20">
        <f t="shared" si="0"/>
        <v>0</v>
      </c>
      <c r="D43" s="16">
        <v>0</v>
      </c>
      <c r="E43" s="21">
        <f t="shared" si="1"/>
        <v>-111072.22870000001</v>
      </c>
      <c r="F43" s="18">
        <v>-111072228.7</v>
      </c>
      <c r="G43" s="22" t="s">
        <v>65</v>
      </c>
      <c r="H43" s="10">
        <f t="shared" si="3"/>
        <v>-40384.407719999996</v>
      </c>
      <c r="I43" s="13">
        <v>-40384407.719999999</v>
      </c>
      <c r="J43" s="6">
        <f t="shared" si="4"/>
        <v>-70687.820980000019</v>
      </c>
    </row>
    <row r="45" spans="1:10" x14ac:dyDescent="0.25">
      <c r="J45" s="15"/>
    </row>
  </sheetData>
  <mergeCells count="3">
    <mergeCell ref="A1:F1"/>
    <mergeCell ref="A3:F3"/>
    <mergeCell ref="A2:J2"/>
  </mergeCells>
  <pageMargins left="0.51181102362204722" right="0.35433070866141736" top="0.74803149606299213" bottom="0.74803149606299213" header="0.31496062992125984" footer="0.31496062992125984"/>
  <pageSetup paperSize="9" scale="57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2023-04-24T08:42:29Z</cp:lastPrinted>
  <dcterms:created xsi:type="dcterms:W3CDTF">2019-04-04T13:06:44Z</dcterms:created>
  <dcterms:modified xsi:type="dcterms:W3CDTF">2023-04-24T08:42:43Z</dcterms:modified>
</cp:coreProperties>
</file>