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1 кв\"/>
    </mc:Choice>
  </mc:AlternateContent>
  <xr:revisionPtr revIDLastSave="0" documentId="13_ncr:1_{A9E69279-C8BE-4EEB-B2D2-E6D7EB717CE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Sheet1!$A$4:$E$43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F36" i="1" l="1"/>
  <c r="D36" i="1"/>
  <c r="G36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2" i="1"/>
  <c r="F43" i="1"/>
  <c r="F5" i="1"/>
  <c r="J5" i="1" l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D43" i="1"/>
  <c r="D5" i="1"/>
  <c r="G5" i="1" s="1"/>
  <c r="I6" i="1"/>
  <c r="I7" i="1"/>
  <c r="I8" i="1"/>
  <c r="I12" i="1"/>
  <c r="I14" i="1"/>
  <c r="I15" i="1"/>
  <c r="I16" i="1"/>
  <c r="I19" i="1"/>
  <c r="I20" i="1"/>
  <c r="I21" i="1"/>
  <c r="I22" i="1"/>
  <c r="I23" i="1"/>
  <c r="I24" i="1"/>
  <c r="I26" i="1"/>
  <c r="I27" i="1"/>
  <c r="I29" i="1"/>
  <c r="I30" i="1"/>
  <c r="I31" i="1"/>
  <c r="I32" i="1"/>
  <c r="I33" i="1"/>
  <c r="I34" i="1"/>
  <c r="I37" i="1"/>
  <c r="I38" i="1"/>
  <c r="I39" i="1"/>
  <c r="I40" i="1"/>
  <c r="I41" i="1"/>
  <c r="I42" i="1"/>
  <c r="I43" i="1"/>
  <c r="I5" i="1"/>
</calcChain>
</file>

<file path=xl/sharedStrings.xml><?xml version="1.0" encoding="utf-8"?>
<sst xmlns="http://schemas.openxmlformats.org/spreadsheetml/2006/main" count="92" uniqueCount="90">
  <si>
    <t>00010102000010000110</t>
  </si>
  <si>
    <t>00020700000000000000</t>
  </si>
  <si>
    <t>НАЛОГИ НА ИМУЩЕСТВО</t>
  </si>
  <si>
    <t>00010605000020000110</t>
  </si>
  <si>
    <t>00020240000000000150</t>
  </si>
  <si>
    <t>АДМИНИСТРАТИВНЫЕ ПЛАТЕЖИ И СБОРЫ</t>
  </si>
  <si>
    <t>ШТРАФЫ, САНКЦИИ, ВОЗМЕЩЕНИЕ УЩЕРБА</t>
  </si>
  <si>
    <t>Иные межбюджетные трансферты</t>
  </si>
  <si>
    <t>00021800000000000000</t>
  </si>
  <si>
    <t>00010302000010000110</t>
  </si>
  <si>
    <t>00010101000000000110</t>
  </si>
  <si>
    <t>00021900000000000000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</si>
  <si>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</si>
  <si>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</si>
  <si>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Налог на игорный бизнес</t>
  </si>
  <si>
    <t>Единый сельскохозяйственный налог</t>
  </si>
  <si>
    <t>НАЛОГИ НА ТОВАРЫ (РАБОТЫ, УСЛУГИ), РЕАЛИЗУЕМЫЕ НА ТЕРРИТОРИИ РОССИЙСКОЙ ФЕДЕРАЦИИ</t>
  </si>
  <si>
    <t>00020230000000000150</t>
  </si>
  <si>
    <t>БЕЗВОЗМЕЗДНЫЕ ПОСТУПЛЕНИЯ ОТ ДРУГИХ БЮДЖЕТОВ БЮДЖЕТНОЙ СИСТЕМЫ РОССИЙСКОЙ ФЕДЕРАЦИИ</t>
  </si>
  <si>
    <t>00010501000000000110</t>
  </si>
  <si>
    <t>00010601000000000110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</si>
  <si>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</si>
  <si>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</si>
  <si>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Акцизы по подакцизным товарам (продукции), производимым на территории Российской Федерации</t>
  </si>
  <si>
    <t>Налог на прибыль организаций</t>
  </si>
  <si>
    <t>Доходы бюджета - Всего</t>
  </si>
  <si>
    <t>00010606000000000110</t>
  </si>
  <si>
    <t>ПРОЧИЕ НЕНАЛОГОВЫЕ ДОХОДЫ</t>
  </si>
  <si>
    <t>00085000000000000000</t>
  </si>
  <si>
    <t>Налог на имущество физических лиц</t>
  </si>
  <si>
    <t>00010504000020000110</t>
  </si>
  <si>
    <t>Субсидии бюджетам бюджетной системы Российской Федерации (межбюджетные субсидии)</t>
  </si>
  <si>
    <t>00010000000000000000</t>
  </si>
  <si>
    <t>00010604000020000110</t>
  </si>
  <si>
    <t>ВОЗВРАТ ОСТАТКОВ СУБСИДИЙ, СУБВЕНЦИЙ И ИНЫХ МЕЖБЮДЖЕТНЫХ ТРАНСФЕРТОВ, ИМЕЮЩИХ ЦЕЛЕВОЕ НАЗНАЧЕНИЕ, ПРОШЛЫХ ЛЕТ</t>
  </si>
  <si>
    <t>00011100000000000000</t>
  </si>
  <si>
    <t>00010100000000000000</t>
  </si>
  <si>
    <t>00010503000010000110</t>
  </si>
  <si>
    <t>00010300000000000000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</si>
  <si>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</si>
  <si>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</si>
  <si>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00010502000020000110</t>
  </si>
  <si>
    <t>НАЛОГИ, СБОРЫ И РЕГУЛЯРНЫЕ ПЛАТЕЖИ ЗА ПОЛЬЗОВАНИЕ ПРИРОДНЫМИ РЕСУРСАМИ</t>
  </si>
  <si>
    <t>ДОХОДЫ ОТ ПРОДАЖИ МАТЕРИАЛЬНЫХ И НЕМАТЕРИАЛЬНЫХ АКТИВОВ</t>
  </si>
  <si>
    <t>Налог на доходы физических лиц</t>
  </si>
  <si>
    <t>НАЛОГОВЫЕ И НЕНАЛОГОВЫЕ ДОХОДЫ</t>
  </si>
  <si>
    <t>00011200000000000000</t>
  </si>
  <si>
    <t>00010602000020000110</t>
  </si>
  <si>
    <t>НАЛОГИ НА СОВОКУПНЫЙ ДОХОД</t>
  </si>
  <si>
    <t>00011300000000000000</t>
  </si>
  <si>
    <t>00020220000000000150</t>
  </si>
  <si>
    <t>НАЛОГИ НА ПРИБЫЛЬ, ДОХОДЫ</t>
  </si>
  <si>
    <t>00011400000000000000</t>
  </si>
  <si>
    <t>ЗАДОЛЖЕННОСТЬ И ПЕРЕРАСЧЕТЫ ПО ОТМЕНЕННЫМ НАЛОГАМ, СБОРАМ И ИНЫМ ОБЯЗАТЕЛЬНЫМ ПЛАТЕЖАМ</t>
  </si>
  <si>
    <t>00020000000000000000</t>
  </si>
  <si>
    <t>00010500000000000000</t>
  </si>
  <si>
    <t>00011500000000000000</t>
  </si>
  <si>
    <t>00010600000000000000</t>
  </si>
  <si>
    <t>00011600000000000000</t>
  </si>
  <si>
    <t>ПЛАТЕЖИ ПРИ ПОЛЬЗОВАНИИ ПРИРОДНЫМИ РЕСУРСАМИ</t>
  </si>
  <si>
    <t>Налог, взимаемый в связи с применением упрощенной системы налогообложения</t>
  </si>
  <si>
    <t>00010700000000000000</t>
  </si>
  <si>
    <t>00011700000000000000</t>
  </si>
  <si>
    <t>00010800000000000000</t>
  </si>
  <si>
    <t>Субвенции бюджетам бюджетной системы Российской Федерации</t>
  </si>
  <si>
    <t>00010900000000000000</t>
  </si>
  <si>
    <t>Налог на имущество организаций</t>
  </si>
  <si>
    <t>00020200000000000000</t>
  </si>
  <si>
    <t>Земельный налог</t>
  </si>
  <si>
    <t>БЕЗВОЗМЕЗДНЫЕ ПОСТУПЛЕНИЯ</t>
  </si>
  <si>
    <t>Транспортный налог</t>
  </si>
  <si>
    <t>ГОСУДАРСТВЕННАЯ ПОШЛИНА</t>
  </si>
  <si>
    <t>Наименование показателя</t>
  </si>
  <si>
    <t>Процент исполнения</t>
  </si>
  <si>
    <t>00020300000000000000</t>
  </si>
  <si>
    <t>БЕЗВОЗМЕЗДНЫЕ ПОСТУПЛЕНИЯ ОТ ГОСУДАРСТВЕННЫХ (МУНИЦИПАЛЬНЫХ) ОРГАНИЗАЦИЙ</t>
  </si>
  <si>
    <t>Налог на профессиональный доход</t>
  </si>
  <si>
    <t>-</t>
  </si>
  <si>
    <t>Исполнено на                     1 апреля 2022г                        в  рублях</t>
  </si>
  <si>
    <t>Исполнено на                     1 апреля 2022г                        в тыс. руб.</t>
  </si>
  <si>
    <t>00010506000010000100</t>
  </si>
  <si>
    <t>Код дохода</t>
  </si>
  <si>
    <t xml:space="preserve"> Назначения на 2023 год, утвержденные Законом Липецкой области от 07.12.2022г №243-ОЗ "Об областном бюджете на 2023 год и на плановый период 2024 и 2025 годов", в тыс. руб.</t>
  </si>
  <si>
    <t xml:space="preserve"> Назначения на 2023 год, утвержденные Законом Липецкой области от 07.12.2022г №243-ОЗ "Об областном бюджете на 2023 год и на плановый период 2024 и 2025 годов", в рублях.</t>
  </si>
  <si>
    <t xml:space="preserve"> Сведения об исполнении консолидированного бюджета по доходам   на 1 апреля 2023 года в сравнении с планом  и соответствующим периодом прошлого года </t>
  </si>
  <si>
    <t>Исполнено на                     1 апреля 2023г                        в  рублях</t>
  </si>
  <si>
    <t>Исполнено на                     1 апреля 2023г                        в тыс. руб.</t>
  </si>
  <si>
    <t xml:space="preserve">Отклонение 2023 года от 2022 года             в тыс. руб. </t>
  </si>
  <si>
    <t>00020210000000000150</t>
  </si>
  <si>
    <t>Дотации бюджетам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</si>
</sst>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9" fontId="2" fillId="0" borderId="2">
      <alignment horizontal="center" vertical="center" wrapText="1"/>
    </xf>
  </cellStyleXfs>
  <cellXfs count="27"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 applyBorder="1"/>
    <xf numFmtId="164" fontId="9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49" fontId="3" fillId="0" borderId="1" xfId="0" applyNumberFormat="1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left" vertical="center" wrapText="1" indent="1"/>
    </xf>
  </cellXfs>
  <cellStyles count="2">
    <cellStyle name="xl28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J43"/>
  <sheetViews>
    <sheetView tabSelected="1" zoomScaleNormal="100" zoomScaleSheetLayoutView="100" workbookViewId="0">
      <selection activeCell="A31" sqref="A31:XFD32"/>
    </sheetView>
  </sheetViews>
  <sheetFormatPr defaultColWidth="8.85546875" defaultRowHeight="15" x14ac:dyDescent="0.25"/>
  <cols>
    <col min="1" max="1" width="42.5703125" style="1" customWidth="1"/>
    <col min="2" max="2" width="24.5703125" style="5" customWidth="1"/>
    <col min="3" max="3" width="20.7109375" style="6" hidden="1" customWidth="1"/>
    <col min="4" max="4" width="19.28515625" style="3" customWidth="1"/>
    <col min="5" max="5" width="18.7109375" style="3" hidden="1" customWidth="1"/>
    <col min="6" max="6" width="16.42578125" style="1" customWidth="1"/>
    <col min="7" max="7" width="12.5703125" style="4" customWidth="1"/>
    <col min="8" max="8" width="19.42578125" style="1" hidden="1" customWidth="1"/>
    <col min="9" max="9" width="16.28515625" style="1" customWidth="1"/>
    <col min="10" max="10" width="16.42578125" style="4" customWidth="1"/>
    <col min="11" max="16384" width="8.85546875" style="1"/>
  </cols>
  <sheetData>
    <row r="1" spans="1:10" ht="9.6" customHeight="1" x14ac:dyDescent="0.25">
      <c r="A1" s="21"/>
      <c r="B1" s="21"/>
      <c r="C1" s="21"/>
      <c r="D1" s="21"/>
      <c r="E1" s="21"/>
    </row>
    <row r="2" spans="1:10" ht="52.9" customHeight="1" x14ac:dyDescent="0.25">
      <c r="A2" s="22" t="s">
        <v>84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9.75" customHeight="1" x14ac:dyDescent="0.25">
      <c r="A3" s="20"/>
      <c r="B3" s="20"/>
      <c r="C3" s="20"/>
      <c r="D3" s="20"/>
      <c r="E3" s="20"/>
    </row>
    <row r="4" spans="1:10" ht="123.75" customHeight="1" x14ac:dyDescent="0.25">
      <c r="A4" s="13" t="s">
        <v>72</v>
      </c>
      <c r="B4" s="13" t="s">
        <v>81</v>
      </c>
      <c r="C4" s="13" t="s">
        <v>83</v>
      </c>
      <c r="D4" s="14" t="s">
        <v>82</v>
      </c>
      <c r="E4" s="13" t="s">
        <v>85</v>
      </c>
      <c r="F4" s="13" t="s">
        <v>86</v>
      </c>
      <c r="G4" s="13" t="s">
        <v>73</v>
      </c>
      <c r="H4" s="13" t="s">
        <v>78</v>
      </c>
      <c r="I4" s="13" t="s">
        <v>79</v>
      </c>
      <c r="J4" s="15" t="s">
        <v>87</v>
      </c>
    </row>
    <row r="5" spans="1:10" ht="29.25" customHeight="1" x14ac:dyDescent="0.25">
      <c r="A5" s="23" t="s">
        <v>25</v>
      </c>
      <c r="B5" s="16" t="s">
        <v>28</v>
      </c>
      <c r="C5" s="9">
        <v>91853486220.949997</v>
      </c>
      <c r="D5" s="10">
        <f>C5/1000</f>
        <v>91853486.220949993</v>
      </c>
      <c r="E5" s="9">
        <v>33566246733.169998</v>
      </c>
      <c r="F5" s="11">
        <f>E5/1000</f>
        <v>33566246.733169995</v>
      </c>
      <c r="G5" s="11">
        <f>F5/D5*100</f>
        <v>36.543247419512952</v>
      </c>
      <c r="H5" s="12">
        <v>24135183839.650002</v>
      </c>
      <c r="I5" s="11">
        <f>H5/1000</f>
        <v>24135183.839650001</v>
      </c>
      <c r="J5" s="11">
        <f>F5-I5</f>
        <v>9431062.8935199939</v>
      </c>
    </row>
    <row r="6" spans="1:10" ht="36.75" customHeight="1" x14ac:dyDescent="0.25">
      <c r="A6" s="24" t="s">
        <v>45</v>
      </c>
      <c r="B6" s="17" t="s">
        <v>32</v>
      </c>
      <c r="C6" s="9">
        <v>72559786466.789993</v>
      </c>
      <c r="D6" s="7">
        <f t="shared" ref="D6:D43" si="0">C6/1000</f>
        <v>72559786.466789991</v>
      </c>
      <c r="E6" s="9">
        <v>29475182749.720001</v>
      </c>
      <c r="F6" s="8">
        <f t="shared" ref="F6:F43" si="1">E6/1000</f>
        <v>29475182.74972</v>
      </c>
      <c r="G6" s="8">
        <f t="shared" ref="G6:G41" si="2">F6/D6*100</f>
        <v>40.621925979909747</v>
      </c>
      <c r="H6" s="9">
        <v>21390672852.41</v>
      </c>
      <c r="I6" s="8">
        <f t="shared" ref="I6:I43" si="3">H6/1000</f>
        <v>21390672.85241</v>
      </c>
      <c r="J6" s="8">
        <f t="shared" ref="J6:J43" si="4">F6-I6</f>
        <v>8084509.8973099999</v>
      </c>
    </row>
    <row r="7" spans="1:10" ht="20.25" customHeight="1" x14ac:dyDescent="0.25">
      <c r="A7" s="24" t="s">
        <v>51</v>
      </c>
      <c r="B7" s="17" t="s">
        <v>36</v>
      </c>
      <c r="C7" s="9">
        <v>44474141646.089996</v>
      </c>
      <c r="D7" s="7">
        <f t="shared" si="0"/>
        <v>44474141.646089993</v>
      </c>
      <c r="E7" s="9">
        <v>22491822822.240002</v>
      </c>
      <c r="F7" s="8">
        <f t="shared" si="1"/>
        <v>22491822.822240002</v>
      </c>
      <c r="G7" s="8">
        <f t="shared" si="2"/>
        <v>50.572809254470243</v>
      </c>
      <c r="H7" s="9">
        <v>15430726410.5</v>
      </c>
      <c r="I7" s="8">
        <f t="shared" si="3"/>
        <v>15430726.410499999</v>
      </c>
      <c r="J7" s="8">
        <f t="shared" si="4"/>
        <v>7061096.4117400032</v>
      </c>
    </row>
    <row r="8" spans="1:10" ht="20.25" customHeight="1" x14ac:dyDescent="0.25">
      <c r="A8" s="24" t="s">
        <v>24</v>
      </c>
      <c r="B8" s="17" t="s">
        <v>10</v>
      </c>
      <c r="C8" s="9">
        <v>18000000000</v>
      </c>
      <c r="D8" s="7">
        <f t="shared" si="0"/>
        <v>18000000</v>
      </c>
      <c r="E8" s="9">
        <v>18511742299.349998</v>
      </c>
      <c r="F8" s="8">
        <f t="shared" si="1"/>
        <v>18511742.299349997</v>
      </c>
      <c r="G8" s="8">
        <f t="shared" si="2"/>
        <v>102.84301277416665</v>
      </c>
      <c r="H8" s="9">
        <v>9985541455.8099995</v>
      </c>
      <c r="I8" s="8">
        <f t="shared" si="3"/>
        <v>9985541.4558099993</v>
      </c>
      <c r="J8" s="8">
        <f t="shared" si="4"/>
        <v>8526200.8435399979</v>
      </c>
    </row>
    <row r="9" spans="1:10" ht="20.25" customHeight="1" x14ac:dyDescent="0.25">
      <c r="A9" s="24" t="s">
        <v>44</v>
      </c>
      <c r="B9" s="17" t="s">
        <v>0</v>
      </c>
      <c r="C9" s="9">
        <v>26474141646.09</v>
      </c>
      <c r="D9" s="7">
        <f t="shared" si="0"/>
        <v>26474141.646090001</v>
      </c>
      <c r="E9" s="9">
        <v>3980080522.8899999</v>
      </c>
      <c r="F9" s="8">
        <f t="shared" si="1"/>
        <v>3980080.5228899997</v>
      </c>
      <c r="G9" s="8">
        <f t="shared" si="2"/>
        <v>15.033841610792404</v>
      </c>
      <c r="H9" s="9">
        <v>5445184954.6899996</v>
      </c>
      <c r="I9" s="8">
        <v>4589021.2</v>
      </c>
      <c r="J9" s="8">
        <f t="shared" si="4"/>
        <v>-608940.67711000051</v>
      </c>
    </row>
    <row r="10" spans="1:10" ht="65.25" customHeight="1" x14ac:dyDescent="0.25">
      <c r="A10" s="24" t="s">
        <v>16</v>
      </c>
      <c r="B10" s="17" t="s">
        <v>38</v>
      </c>
      <c r="C10" s="9">
        <v>10380031444.799999</v>
      </c>
      <c r="D10" s="7">
        <f t="shared" si="0"/>
        <v>10380031.444799999</v>
      </c>
      <c r="E10" s="9">
        <v>3020620619.6999998</v>
      </c>
      <c r="F10" s="8">
        <f t="shared" si="1"/>
        <v>3020620.6196999997</v>
      </c>
      <c r="G10" s="8">
        <f t="shared" si="2"/>
        <v>29.100303171174069</v>
      </c>
      <c r="H10" s="9">
        <v>2454941955.3099999</v>
      </c>
      <c r="I10" s="8">
        <v>2157090.7000000002</v>
      </c>
      <c r="J10" s="8">
        <f t="shared" si="4"/>
        <v>863529.9196999995</v>
      </c>
    </row>
    <row r="11" spans="1:10" ht="51" customHeight="1" x14ac:dyDescent="0.25">
      <c r="A11" s="24" t="s">
        <v>23</v>
      </c>
      <c r="B11" s="17" t="s">
        <v>9</v>
      </c>
      <c r="C11" s="9">
        <v>10380031444.799999</v>
      </c>
      <c r="D11" s="7">
        <f t="shared" si="0"/>
        <v>10380031.444799999</v>
      </c>
      <c r="E11" s="9">
        <v>3020620619.6999998</v>
      </c>
      <c r="F11" s="8">
        <f t="shared" si="1"/>
        <v>3020620.6196999997</v>
      </c>
      <c r="G11" s="8">
        <f t="shared" si="2"/>
        <v>29.100303171174069</v>
      </c>
      <c r="H11" s="9">
        <v>2454941955.3099999</v>
      </c>
      <c r="I11" s="8">
        <v>2157090.7000000002</v>
      </c>
      <c r="J11" s="8">
        <f t="shared" si="4"/>
        <v>863529.9196999995</v>
      </c>
    </row>
    <row r="12" spans="1:10" ht="23.25" customHeight="1" x14ac:dyDescent="0.25">
      <c r="A12" s="24" t="s">
        <v>48</v>
      </c>
      <c r="B12" s="17" t="s">
        <v>55</v>
      </c>
      <c r="C12" s="9">
        <v>4051740500</v>
      </c>
      <c r="D12" s="7">
        <f t="shared" si="0"/>
        <v>4051740.5</v>
      </c>
      <c r="E12" s="9">
        <v>668551014.91999996</v>
      </c>
      <c r="F12" s="8">
        <f t="shared" si="1"/>
        <v>668551.01491999999</v>
      </c>
      <c r="G12" s="8">
        <f t="shared" si="2"/>
        <v>16.500341394519218</v>
      </c>
      <c r="H12" s="9">
        <v>893979112.75999999</v>
      </c>
      <c r="I12" s="8">
        <f t="shared" si="3"/>
        <v>893979.11276000005</v>
      </c>
      <c r="J12" s="8">
        <f t="shared" si="4"/>
        <v>-225428.09784000006</v>
      </c>
    </row>
    <row r="13" spans="1:10" ht="41.25" customHeight="1" x14ac:dyDescent="0.25">
      <c r="A13" s="24" t="s">
        <v>60</v>
      </c>
      <c r="B13" s="17" t="s">
        <v>19</v>
      </c>
      <c r="C13" s="9">
        <v>3634203000</v>
      </c>
      <c r="D13" s="7">
        <f t="shared" si="0"/>
        <v>3634203</v>
      </c>
      <c r="E13" s="9">
        <v>600117741.88999999</v>
      </c>
      <c r="F13" s="8">
        <f t="shared" si="1"/>
        <v>600117.74188999995</v>
      </c>
      <c r="G13" s="8">
        <f t="shared" si="2"/>
        <v>16.513049543187321</v>
      </c>
      <c r="H13" s="9">
        <v>727514013.23000002</v>
      </c>
      <c r="I13" s="8">
        <v>541606</v>
      </c>
      <c r="J13" s="8">
        <f t="shared" si="4"/>
        <v>58511.741889999947</v>
      </c>
    </row>
    <row r="14" spans="1:10" ht="41.25" customHeight="1" x14ac:dyDescent="0.25">
      <c r="A14" s="24" t="s">
        <v>13</v>
      </c>
      <c r="B14" s="17" t="s">
        <v>41</v>
      </c>
      <c r="C14" s="9">
        <v>120000</v>
      </c>
      <c r="D14" s="7">
        <f t="shared" si="0"/>
        <v>120</v>
      </c>
      <c r="E14" s="9">
        <v>-7795577.71</v>
      </c>
      <c r="F14" s="8">
        <f t="shared" si="1"/>
        <v>-7795.5777099999996</v>
      </c>
      <c r="G14" s="8">
        <f t="shared" si="2"/>
        <v>-6496.3147583333321</v>
      </c>
      <c r="H14" s="9">
        <v>294186.28000000003</v>
      </c>
      <c r="I14" s="8">
        <f t="shared" si="3"/>
        <v>294.18628000000001</v>
      </c>
      <c r="J14" s="8">
        <f t="shared" si="4"/>
        <v>-8089.7639899999995</v>
      </c>
    </row>
    <row r="15" spans="1:10" ht="22.5" customHeight="1" x14ac:dyDescent="0.25">
      <c r="A15" s="24" t="s">
        <v>15</v>
      </c>
      <c r="B15" s="17" t="s">
        <v>37</v>
      </c>
      <c r="C15" s="9">
        <v>122688500</v>
      </c>
      <c r="D15" s="7">
        <f t="shared" si="0"/>
        <v>122688.5</v>
      </c>
      <c r="E15" s="9">
        <v>65980509.68</v>
      </c>
      <c r="F15" s="8">
        <f t="shared" si="1"/>
        <v>65980.509680000003</v>
      </c>
      <c r="G15" s="8">
        <f t="shared" si="2"/>
        <v>53.778886920942057</v>
      </c>
      <c r="H15" s="9">
        <v>82161890.269999996</v>
      </c>
      <c r="I15" s="8">
        <f t="shared" si="3"/>
        <v>82161.890269999989</v>
      </c>
      <c r="J15" s="8">
        <f t="shared" si="4"/>
        <v>-16181.380589999986</v>
      </c>
    </row>
    <row r="16" spans="1:10" ht="36.75" customHeight="1" x14ac:dyDescent="0.25">
      <c r="A16" s="24" t="s">
        <v>12</v>
      </c>
      <c r="B16" s="17" t="s">
        <v>30</v>
      </c>
      <c r="C16" s="9">
        <v>211729000</v>
      </c>
      <c r="D16" s="7">
        <f t="shared" si="0"/>
        <v>211729</v>
      </c>
      <c r="E16" s="9">
        <v>-20942354.940000001</v>
      </c>
      <c r="F16" s="8">
        <f t="shared" si="1"/>
        <v>-20942.354940000001</v>
      </c>
      <c r="G16" s="8">
        <f t="shared" si="2"/>
        <v>-9.8911131399099794</v>
      </c>
      <c r="H16" s="9">
        <v>64440605.530000001</v>
      </c>
      <c r="I16" s="8">
        <f t="shared" si="3"/>
        <v>64440.605530000001</v>
      </c>
      <c r="J16" s="8">
        <f t="shared" si="4"/>
        <v>-85382.960470000005</v>
      </c>
    </row>
    <row r="17" spans="1:10" s="3" customFormat="1" ht="24" customHeight="1" x14ac:dyDescent="0.25">
      <c r="A17" s="24" t="s">
        <v>76</v>
      </c>
      <c r="B17" s="18" t="s">
        <v>80</v>
      </c>
      <c r="C17" s="9">
        <v>83000000</v>
      </c>
      <c r="D17" s="7">
        <f t="shared" si="0"/>
        <v>83000</v>
      </c>
      <c r="E17" s="9">
        <v>31190696</v>
      </c>
      <c r="F17" s="8">
        <f t="shared" si="1"/>
        <v>31190.696</v>
      </c>
      <c r="G17" s="8">
        <f t="shared" si="2"/>
        <v>37.579151807228918</v>
      </c>
      <c r="H17" s="9">
        <v>19568417.449999999</v>
      </c>
      <c r="I17" s="8">
        <v>5660</v>
      </c>
      <c r="J17" s="8">
        <f t="shared" si="4"/>
        <v>25530.696</v>
      </c>
    </row>
    <row r="18" spans="1:10" ht="24" customHeight="1" x14ac:dyDescent="0.25">
      <c r="A18" s="24" t="s">
        <v>2</v>
      </c>
      <c r="B18" s="17" t="s">
        <v>57</v>
      </c>
      <c r="C18" s="9">
        <v>9901758000.4099998</v>
      </c>
      <c r="D18" s="7">
        <f t="shared" si="0"/>
        <v>9901758.0004099999</v>
      </c>
      <c r="E18" s="9">
        <v>2276589376.9200001</v>
      </c>
      <c r="F18" s="8">
        <f t="shared" si="1"/>
        <v>2276589.3769200002</v>
      </c>
      <c r="G18" s="8">
        <f t="shared" si="2"/>
        <v>22.991769510280236</v>
      </c>
      <c r="H18" s="9">
        <v>1936801957.4200001</v>
      </c>
      <c r="I18" s="8">
        <v>1909791.6</v>
      </c>
      <c r="J18" s="8">
        <f t="shared" si="4"/>
        <v>366797.77692000009</v>
      </c>
    </row>
    <row r="19" spans="1:10" ht="24" customHeight="1" x14ac:dyDescent="0.25">
      <c r="A19" s="24" t="s">
        <v>29</v>
      </c>
      <c r="B19" s="17" t="s">
        <v>20</v>
      </c>
      <c r="C19" s="9">
        <v>506931000</v>
      </c>
      <c r="D19" s="7">
        <f t="shared" si="0"/>
        <v>506931</v>
      </c>
      <c r="E19" s="9">
        <v>12188868.43</v>
      </c>
      <c r="F19" s="8">
        <f t="shared" si="1"/>
        <v>12188.86843</v>
      </c>
      <c r="G19" s="8">
        <f t="shared" si="2"/>
        <v>2.4044432930714437</v>
      </c>
      <c r="H19" s="9">
        <v>32318181.48</v>
      </c>
      <c r="I19" s="8">
        <f t="shared" si="3"/>
        <v>32318.181479999999</v>
      </c>
      <c r="J19" s="8">
        <f t="shared" si="4"/>
        <v>-20129.313049999997</v>
      </c>
    </row>
    <row r="20" spans="1:10" ht="24" customHeight="1" x14ac:dyDescent="0.25">
      <c r="A20" s="24" t="s">
        <v>66</v>
      </c>
      <c r="B20" s="17" t="s">
        <v>47</v>
      </c>
      <c r="C20" s="9">
        <v>6200000000</v>
      </c>
      <c r="D20" s="7">
        <f t="shared" si="0"/>
        <v>6200000</v>
      </c>
      <c r="E20" s="9">
        <v>1785211500.6800001</v>
      </c>
      <c r="F20" s="8">
        <f t="shared" si="1"/>
        <v>1785211.5006800001</v>
      </c>
      <c r="G20" s="8">
        <f t="shared" si="2"/>
        <v>28.793733881935484</v>
      </c>
      <c r="H20" s="9">
        <v>1406517423.6700001</v>
      </c>
      <c r="I20" s="8">
        <f t="shared" si="3"/>
        <v>1406517.4236700002</v>
      </c>
      <c r="J20" s="8">
        <f t="shared" si="4"/>
        <v>378694.07700999989</v>
      </c>
    </row>
    <row r="21" spans="1:10" ht="24" customHeight="1" x14ac:dyDescent="0.25">
      <c r="A21" s="24" t="s">
        <v>70</v>
      </c>
      <c r="B21" s="17" t="s">
        <v>33</v>
      </c>
      <c r="C21" s="9">
        <v>1330000000</v>
      </c>
      <c r="D21" s="7">
        <f t="shared" si="0"/>
        <v>1330000</v>
      </c>
      <c r="E21" s="9">
        <v>146111214.38999999</v>
      </c>
      <c r="F21" s="8">
        <f t="shared" si="1"/>
        <v>146111.21438999998</v>
      </c>
      <c r="G21" s="8">
        <f t="shared" si="2"/>
        <v>10.985805593233081</v>
      </c>
      <c r="H21" s="9">
        <v>148789937.00999999</v>
      </c>
      <c r="I21" s="8">
        <f t="shared" si="3"/>
        <v>148789.93700999999</v>
      </c>
      <c r="J21" s="8">
        <f t="shared" si="4"/>
        <v>-2678.722620000015</v>
      </c>
    </row>
    <row r="22" spans="1:10" ht="24" customHeight="1" x14ac:dyDescent="0.25">
      <c r="A22" s="24" t="s">
        <v>14</v>
      </c>
      <c r="B22" s="17" t="s">
        <v>3</v>
      </c>
      <c r="C22" s="9">
        <v>40000000</v>
      </c>
      <c r="D22" s="7">
        <f t="shared" si="0"/>
        <v>40000</v>
      </c>
      <c r="E22" s="9">
        <v>6727297</v>
      </c>
      <c r="F22" s="8">
        <f t="shared" si="1"/>
        <v>6727.2969999999996</v>
      </c>
      <c r="G22" s="8">
        <f t="shared" si="2"/>
        <v>16.8182425</v>
      </c>
      <c r="H22" s="9">
        <v>9854000</v>
      </c>
      <c r="I22" s="8">
        <f t="shared" si="3"/>
        <v>9854</v>
      </c>
      <c r="J22" s="8">
        <f t="shared" si="4"/>
        <v>-3126.7030000000004</v>
      </c>
    </row>
    <row r="23" spans="1:10" ht="24" customHeight="1" x14ac:dyDescent="0.25">
      <c r="A23" s="24" t="s">
        <v>68</v>
      </c>
      <c r="B23" s="17" t="s">
        <v>26</v>
      </c>
      <c r="C23" s="9">
        <v>1824827000.4100001</v>
      </c>
      <c r="D23" s="7">
        <f t="shared" si="0"/>
        <v>1824827.0004100001</v>
      </c>
      <c r="E23" s="9">
        <v>326350496.42000002</v>
      </c>
      <c r="F23" s="8">
        <f t="shared" si="1"/>
        <v>326350.49642000004</v>
      </c>
      <c r="G23" s="8">
        <f t="shared" si="2"/>
        <v>17.883914274979272</v>
      </c>
      <c r="H23" s="9">
        <v>339322415.25999999</v>
      </c>
      <c r="I23" s="8">
        <f t="shared" si="3"/>
        <v>339322.41525999998</v>
      </c>
      <c r="J23" s="8">
        <f t="shared" si="4"/>
        <v>-12971.91883999994</v>
      </c>
    </row>
    <row r="24" spans="1:10" ht="57.75" customHeight="1" x14ac:dyDescent="0.25">
      <c r="A24" s="24" t="s">
        <v>42</v>
      </c>
      <c r="B24" s="17" t="s">
        <v>61</v>
      </c>
      <c r="C24" s="9">
        <v>110206000</v>
      </c>
      <c r="D24" s="7">
        <f t="shared" si="0"/>
        <v>110206</v>
      </c>
      <c r="E24" s="9">
        <v>24079753.719999999</v>
      </c>
      <c r="F24" s="8">
        <f t="shared" si="1"/>
        <v>24079.753720000001</v>
      </c>
      <c r="G24" s="8">
        <f t="shared" si="2"/>
        <v>21.849766546286048</v>
      </c>
      <c r="H24" s="9">
        <v>17930668.260000002</v>
      </c>
      <c r="I24" s="8">
        <f t="shared" si="3"/>
        <v>17930.668260000002</v>
      </c>
      <c r="J24" s="8">
        <f t="shared" si="4"/>
        <v>6149.0854599999984</v>
      </c>
    </row>
    <row r="25" spans="1:10" ht="23.25" customHeight="1" x14ac:dyDescent="0.25">
      <c r="A25" s="24" t="s">
        <v>71</v>
      </c>
      <c r="B25" s="17" t="s">
        <v>63</v>
      </c>
      <c r="C25" s="9">
        <v>342152600</v>
      </c>
      <c r="D25" s="7">
        <f t="shared" si="0"/>
        <v>342152.6</v>
      </c>
      <c r="E25" s="9">
        <v>69982548.409999996</v>
      </c>
      <c r="F25" s="8">
        <f t="shared" si="1"/>
        <v>69982.548410000003</v>
      </c>
      <c r="G25" s="8">
        <f t="shared" si="2"/>
        <v>20.453607077660671</v>
      </c>
      <c r="H25" s="9">
        <v>76889672.430000007</v>
      </c>
      <c r="I25" s="8">
        <v>73216.600000000006</v>
      </c>
      <c r="J25" s="8">
        <f t="shared" si="4"/>
        <v>-3234.0515900000028</v>
      </c>
    </row>
    <row r="26" spans="1:10" ht="67.5" customHeight="1" x14ac:dyDescent="0.25">
      <c r="A26" s="24" t="s">
        <v>53</v>
      </c>
      <c r="B26" s="17" t="s">
        <v>65</v>
      </c>
      <c r="C26" s="9">
        <v>0</v>
      </c>
      <c r="D26" s="7">
        <f t="shared" si="0"/>
        <v>0</v>
      </c>
      <c r="E26" s="9">
        <v>-45081.03</v>
      </c>
      <c r="F26" s="8">
        <f t="shared" si="1"/>
        <v>-45.081029999999998</v>
      </c>
      <c r="G26" s="8" t="s">
        <v>77</v>
      </c>
      <c r="H26" s="9">
        <v>-25167.35</v>
      </c>
      <c r="I26" s="8">
        <f t="shared" si="3"/>
        <v>-25.167349999999999</v>
      </c>
      <c r="J26" s="8">
        <f t="shared" si="4"/>
        <v>-19.913679999999999</v>
      </c>
    </row>
    <row r="27" spans="1:10" ht="75.75" customHeight="1" x14ac:dyDescent="0.25">
      <c r="A27" s="24" t="s">
        <v>40</v>
      </c>
      <c r="B27" s="17" t="s">
        <v>35</v>
      </c>
      <c r="C27" s="9">
        <v>2491536746.5900002</v>
      </c>
      <c r="D27" s="7">
        <f t="shared" si="0"/>
        <v>2491536.7465900001</v>
      </c>
      <c r="E27" s="9">
        <v>322164200.25</v>
      </c>
      <c r="F27" s="8">
        <f t="shared" si="1"/>
        <v>322164.20024999999</v>
      </c>
      <c r="G27" s="8">
        <f t="shared" si="2"/>
        <v>12.930341111401411</v>
      </c>
      <c r="H27" s="9">
        <v>277730452.31</v>
      </c>
      <c r="I27" s="8">
        <f t="shared" si="3"/>
        <v>277730.45231000002</v>
      </c>
      <c r="J27" s="8">
        <f t="shared" si="4"/>
        <v>44433.747939999972</v>
      </c>
    </row>
    <row r="28" spans="1:10" ht="36" customHeight="1" x14ac:dyDescent="0.25">
      <c r="A28" s="24" t="s">
        <v>59</v>
      </c>
      <c r="B28" s="17" t="s">
        <v>46</v>
      </c>
      <c r="C28" s="9">
        <v>71240400</v>
      </c>
      <c r="D28" s="7">
        <f t="shared" si="0"/>
        <v>71240.399999999994</v>
      </c>
      <c r="E28" s="9">
        <v>49955122.549999997</v>
      </c>
      <c r="F28" s="8">
        <f t="shared" si="1"/>
        <v>49955.12255</v>
      </c>
      <c r="G28" s="8">
        <f t="shared" si="2"/>
        <v>70.121900705217826</v>
      </c>
      <c r="H28" s="9">
        <v>41957058.5</v>
      </c>
      <c r="I28" s="8">
        <v>29030.9</v>
      </c>
      <c r="J28" s="8">
        <f t="shared" si="4"/>
        <v>20924.222549999999</v>
      </c>
    </row>
    <row r="29" spans="1:10" ht="53.25" customHeight="1" x14ac:dyDescent="0.25">
      <c r="A29" s="24" t="s">
        <v>39</v>
      </c>
      <c r="B29" s="17" t="s">
        <v>49</v>
      </c>
      <c r="C29" s="9">
        <v>104005909.5</v>
      </c>
      <c r="D29" s="7">
        <f t="shared" si="0"/>
        <v>104005.90949999999</v>
      </c>
      <c r="E29" s="9">
        <v>107198359.84999999</v>
      </c>
      <c r="F29" s="8">
        <f t="shared" si="1"/>
        <v>107198.35984999999</v>
      </c>
      <c r="G29" s="8">
        <f t="shared" si="2"/>
        <v>103.06948938319702</v>
      </c>
      <c r="H29" s="9">
        <v>34155907.240000002</v>
      </c>
      <c r="I29" s="8">
        <f t="shared" si="3"/>
        <v>34155.90724</v>
      </c>
      <c r="J29" s="8">
        <f t="shared" si="4"/>
        <v>73042.452609999993</v>
      </c>
    </row>
    <row r="30" spans="1:10" ht="51" customHeight="1" x14ac:dyDescent="0.25">
      <c r="A30" s="24" t="s">
        <v>43</v>
      </c>
      <c r="B30" s="17" t="s">
        <v>52</v>
      </c>
      <c r="C30" s="9">
        <v>106552960.59999999</v>
      </c>
      <c r="D30" s="7">
        <f t="shared" si="0"/>
        <v>106552.96059999999</v>
      </c>
      <c r="E30" s="9">
        <v>136896722.12</v>
      </c>
      <c r="F30" s="8">
        <f t="shared" si="1"/>
        <v>136896.72211999999</v>
      </c>
      <c r="G30" s="8">
        <f t="shared" si="2"/>
        <v>128.47763342204121</v>
      </c>
      <c r="H30" s="9">
        <v>59491301.590000004</v>
      </c>
      <c r="I30" s="8">
        <f t="shared" si="3"/>
        <v>59491.301590000003</v>
      </c>
      <c r="J30" s="8">
        <f t="shared" si="4"/>
        <v>77405.420529999989</v>
      </c>
    </row>
    <row r="31" spans="1:10" ht="38.25" customHeight="1" x14ac:dyDescent="0.25">
      <c r="A31" s="24" t="s">
        <v>5</v>
      </c>
      <c r="B31" s="17" t="s">
        <v>56</v>
      </c>
      <c r="C31" s="9">
        <v>6174600</v>
      </c>
      <c r="D31" s="7">
        <f t="shared" si="0"/>
        <v>6174.6</v>
      </c>
      <c r="E31" s="9">
        <v>2359400</v>
      </c>
      <c r="F31" s="8">
        <f t="shared" si="1"/>
        <v>2359.4</v>
      </c>
      <c r="G31" s="8">
        <f t="shared" si="2"/>
        <v>38.211382113821138</v>
      </c>
      <c r="H31" s="9">
        <v>2214471</v>
      </c>
      <c r="I31" s="8">
        <f t="shared" si="3"/>
        <v>2214.471</v>
      </c>
      <c r="J31" s="8">
        <f t="shared" si="4"/>
        <v>144.92900000000009</v>
      </c>
    </row>
    <row r="32" spans="1:10" ht="38.25" customHeight="1" x14ac:dyDescent="0.25">
      <c r="A32" s="24" t="s">
        <v>6</v>
      </c>
      <c r="B32" s="17" t="s">
        <v>58</v>
      </c>
      <c r="C32" s="9">
        <v>515445558.80000001</v>
      </c>
      <c r="D32" s="7">
        <f t="shared" si="0"/>
        <v>515445.5588</v>
      </c>
      <c r="E32" s="9">
        <v>297741208</v>
      </c>
      <c r="F32" s="8">
        <f t="shared" si="1"/>
        <v>297741.20799999998</v>
      </c>
      <c r="G32" s="8">
        <f t="shared" si="2"/>
        <v>57.76385166518191</v>
      </c>
      <c r="H32" s="9">
        <v>160628528.24000001</v>
      </c>
      <c r="I32" s="8">
        <f t="shared" si="3"/>
        <v>160628.52824000001</v>
      </c>
      <c r="J32" s="8">
        <f t="shared" si="4"/>
        <v>137112.67975999997</v>
      </c>
    </row>
    <row r="33" spans="1:10" ht="23.25" customHeight="1" x14ac:dyDescent="0.25">
      <c r="A33" s="24" t="s">
        <v>27</v>
      </c>
      <c r="B33" s="17" t="s">
        <v>62</v>
      </c>
      <c r="C33" s="9">
        <v>4800100</v>
      </c>
      <c r="D33" s="7">
        <f t="shared" si="0"/>
        <v>4800.1000000000004</v>
      </c>
      <c r="E33" s="9">
        <v>7266682.0700000003</v>
      </c>
      <c r="F33" s="8">
        <f t="shared" si="1"/>
        <v>7266.6820700000007</v>
      </c>
      <c r="G33" s="8">
        <f t="shared" si="2"/>
        <v>151.38605591550177</v>
      </c>
      <c r="H33" s="9">
        <v>3250524.2</v>
      </c>
      <c r="I33" s="8">
        <f t="shared" si="3"/>
        <v>3250.5242000000003</v>
      </c>
      <c r="J33" s="8">
        <f t="shared" si="4"/>
        <v>4016.1578700000005</v>
      </c>
    </row>
    <row r="34" spans="1:10" ht="22.5" customHeight="1" x14ac:dyDescent="0.25">
      <c r="A34" s="24" t="s">
        <v>69</v>
      </c>
      <c r="B34" s="17" t="s">
        <v>54</v>
      </c>
      <c r="C34" s="9">
        <v>19293699754.16</v>
      </c>
      <c r="D34" s="7">
        <f t="shared" si="0"/>
        <v>19293699.754159998</v>
      </c>
      <c r="E34" s="9">
        <v>4091063983.4499998</v>
      </c>
      <c r="F34" s="8">
        <f t="shared" si="1"/>
        <v>4091063.9834499997</v>
      </c>
      <c r="G34" s="8">
        <f t="shared" si="2"/>
        <v>21.204144542406429</v>
      </c>
      <c r="H34" s="9">
        <v>2744510987.2399998</v>
      </c>
      <c r="I34" s="8">
        <f t="shared" si="3"/>
        <v>2744510.9872399997</v>
      </c>
      <c r="J34" s="8">
        <f t="shared" si="4"/>
        <v>1346552.99621</v>
      </c>
    </row>
    <row r="35" spans="1:10" ht="51.75" customHeight="1" x14ac:dyDescent="0.25">
      <c r="A35" s="24" t="s">
        <v>18</v>
      </c>
      <c r="B35" s="17" t="s">
        <v>67</v>
      </c>
      <c r="C35" s="9">
        <v>18907724322.139999</v>
      </c>
      <c r="D35" s="7">
        <f t="shared" si="0"/>
        <v>18907724.322140001</v>
      </c>
      <c r="E35" s="9">
        <v>3949509553.25</v>
      </c>
      <c r="F35" s="8">
        <f t="shared" si="1"/>
        <v>3949509.5532499999</v>
      </c>
      <c r="G35" s="8">
        <f t="shared" si="2"/>
        <v>20.888338998180345</v>
      </c>
      <c r="H35" s="9">
        <v>2667330662.0500002</v>
      </c>
      <c r="I35" s="8">
        <v>2277661.7000000002</v>
      </c>
      <c r="J35" s="8">
        <f t="shared" si="4"/>
        <v>1671847.8532499997</v>
      </c>
    </row>
    <row r="36" spans="1:10" s="6" customFormat="1" ht="41.25" customHeight="1" x14ac:dyDescent="0.25">
      <c r="A36" s="25" t="s">
        <v>89</v>
      </c>
      <c r="B36" s="19" t="s">
        <v>88</v>
      </c>
      <c r="C36" s="9">
        <v>474979700</v>
      </c>
      <c r="D36" s="7">
        <f t="shared" si="0"/>
        <v>474979.7</v>
      </c>
      <c r="E36" s="9">
        <v>474979700</v>
      </c>
      <c r="F36" s="8">
        <f t="shared" si="1"/>
        <v>474979.7</v>
      </c>
      <c r="G36" s="8">
        <f t="shared" si="2"/>
        <v>100</v>
      </c>
      <c r="H36" s="9"/>
      <c r="I36" s="8"/>
      <c r="J36" s="8">
        <f t="shared" si="4"/>
        <v>474979.7</v>
      </c>
    </row>
    <row r="37" spans="1:10" ht="48" customHeight="1" x14ac:dyDescent="0.25">
      <c r="A37" s="24" t="s">
        <v>31</v>
      </c>
      <c r="B37" s="17" t="s">
        <v>50</v>
      </c>
      <c r="C37" s="9">
        <v>12687085200</v>
      </c>
      <c r="D37" s="7">
        <f t="shared" si="0"/>
        <v>12687085.199999999</v>
      </c>
      <c r="E37" s="9">
        <v>2268747595.1999998</v>
      </c>
      <c r="F37" s="8">
        <f t="shared" si="1"/>
        <v>2268747.5951999999</v>
      </c>
      <c r="G37" s="8">
        <f t="shared" si="2"/>
        <v>17.882339082896674</v>
      </c>
      <c r="H37" s="9">
        <v>1361948932.8099999</v>
      </c>
      <c r="I37" s="8">
        <f t="shared" si="3"/>
        <v>1361948.9328099999</v>
      </c>
      <c r="J37" s="8">
        <f t="shared" si="4"/>
        <v>906798.66238999995</v>
      </c>
    </row>
    <row r="38" spans="1:10" ht="33" customHeight="1" x14ac:dyDescent="0.25">
      <c r="A38" s="24" t="s">
        <v>64</v>
      </c>
      <c r="B38" s="17" t="s">
        <v>17</v>
      </c>
      <c r="C38" s="9">
        <v>2337978800</v>
      </c>
      <c r="D38" s="7">
        <f t="shared" si="0"/>
        <v>2337978.7999999998</v>
      </c>
      <c r="E38" s="9">
        <v>698775241.65999997</v>
      </c>
      <c r="F38" s="8">
        <f t="shared" si="1"/>
        <v>698775.24165999994</v>
      </c>
      <c r="G38" s="8">
        <f t="shared" si="2"/>
        <v>29.888005898941429</v>
      </c>
      <c r="H38" s="9">
        <v>838202422.64999998</v>
      </c>
      <c r="I38" s="8">
        <f t="shared" si="3"/>
        <v>838202.42264999996</v>
      </c>
      <c r="J38" s="8">
        <f t="shared" si="4"/>
        <v>-139427.18099000002</v>
      </c>
    </row>
    <row r="39" spans="1:10" ht="20.25" customHeight="1" x14ac:dyDescent="0.25">
      <c r="A39" s="24" t="s">
        <v>7</v>
      </c>
      <c r="B39" s="17" t="s">
        <v>4</v>
      </c>
      <c r="C39" s="9">
        <v>3407680622.1399999</v>
      </c>
      <c r="D39" s="7">
        <f t="shared" si="0"/>
        <v>3407680.6221399996</v>
      </c>
      <c r="E39" s="9">
        <v>507007016.38999999</v>
      </c>
      <c r="F39" s="8">
        <f t="shared" si="1"/>
        <v>507007.01639</v>
      </c>
      <c r="G39" s="8">
        <f t="shared" si="2"/>
        <v>14.878360756460889</v>
      </c>
      <c r="H39" s="9">
        <v>467179306.58999997</v>
      </c>
      <c r="I39" s="8">
        <f t="shared" si="3"/>
        <v>467179.30658999999</v>
      </c>
      <c r="J39" s="8">
        <f t="shared" si="4"/>
        <v>39827.709800000011</v>
      </c>
    </row>
    <row r="40" spans="1:10" s="2" customFormat="1" ht="60.75" customHeight="1" x14ac:dyDescent="0.25">
      <c r="A40" s="26" t="s">
        <v>75</v>
      </c>
      <c r="B40" s="18" t="s">
        <v>74</v>
      </c>
      <c r="C40" s="9">
        <v>346606285.69</v>
      </c>
      <c r="D40" s="7">
        <f t="shared" si="0"/>
        <v>346606.28568999999</v>
      </c>
      <c r="E40" s="9">
        <v>127307557.33</v>
      </c>
      <c r="F40" s="8">
        <f t="shared" si="1"/>
        <v>127307.55733</v>
      </c>
      <c r="G40" s="8">
        <f t="shared" si="2"/>
        <v>36.729731278982683</v>
      </c>
      <c r="H40" s="9">
        <v>0</v>
      </c>
      <c r="I40" s="8">
        <f t="shared" si="3"/>
        <v>0</v>
      </c>
      <c r="J40" s="8">
        <f t="shared" si="4"/>
        <v>127307.55733</v>
      </c>
    </row>
    <row r="41" spans="1:10" ht="42" customHeight="1" x14ac:dyDescent="0.25">
      <c r="A41" s="24" t="s">
        <v>22</v>
      </c>
      <c r="B41" s="17" t="s">
        <v>1</v>
      </c>
      <c r="C41" s="9">
        <v>39369146.329999998</v>
      </c>
      <c r="D41" s="7">
        <f t="shared" si="0"/>
        <v>39369.146329999996</v>
      </c>
      <c r="E41" s="9">
        <v>17188164.800000001</v>
      </c>
      <c r="F41" s="8">
        <f t="shared" si="1"/>
        <v>17188.164800000002</v>
      </c>
      <c r="G41" s="8">
        <f t="shared" si="2"/>
        <v>43.658972576965205</v>
      </c>
      <c r="H41" s="9">
        <v>9780157.9199999999</v>
      </c>
      <c r="I41" s="8">
        <f t="shared" si="3"/>
        <v>9780.1579199999996</v>
      </c>
      <c r="J41" s="8">
        <f t="shared" si="4"/>
        <v>7408.0068800000026</v>
      </c>
    </row>
    <row r="42" spans="1:10" ht="110.25" customHeight="1" x14ac:dyDescent="0.25">
      <c r="A42" s="24" t="s">
        <v>21</v>
      </c>
      <c r="B42" s="17" t="s">
        <v>8</v>
      </c>
      <c r="C42" s="9">
        <v>0</v>
      </c>
      <c r="D42" s="7">
        <f t="shared" si="0"/>
        <v>0</v>
      </c>
      <c r="E42" s="9">
        <v>108130936.77</v>
      </c>
      <c r="F42" s="8">
        <f t="shared" si="1"/>
        <v>108130.93677</v>
      </c>
      <c r="G42" s="8" t="s">
        <v>77</v>
      </c>
      <c r="H42" s="9">
        <v>107784574.98999999</v>
      </c>
      <c r="I42" s="8">
        <f t="shared" si="3"/>
        <v>107784.57498999999</v>
      </c>
      <c r="J42" s="8">
        <f t="shared" si="4"/>
        <v>346.36178000000655</v>
      </c>
    </row>
    <row r="43" spans="1:10" ht="84" customHeight="1" x14ac:dyDescent="0.25">
      <c r="A43" s="24" t="s">
        <v>34</v>
      </c>
      <c r="B43" s="17" t="s">
        <v>11</v>
      </c>
      <c r="C43" s="9">
        <v>0</v>
      </c>
      <c r="D43" s="7">
        <f t="shared" si="0"/>
        <v>0</v>
      </c>
      <c r="E43" s="9">
        <v>-111072228.7</v>
      </c>
      <c r="F43" s="8">
        <f t="shared" si="1"/>
        <v>-111072.22870000001</v>
      </c>
      <c r="G43" s="8" t="s">
        <v>77</v>
      </c>
      <c r="H43" s="9">
        <v>-40384407.719999999</v>
      </c>
      <c r="I43" s="8">
        <f t="shared" si="3"/>
        <v>-40384.407719999996</v>
      </c>
      <c r="J43" s="8">
        <f t="shared" si="4"/>
        <v>-70687.820980000019</v>
      </c>
    </row>
  </sheetData>
  <mergeCells count="3">
    <mergeCell ref="A3:E3"/>
    <mergeCell ref="A1:E1"/>
    <mergeCell ref="A2:J2"/>
  </mergeCells>
  <pageMargins left="0.55118110236220474" right="0.35433070866141736" top="0.78" bottom="0.59" header="0.31496062992125984" footer="0.15748031496062992"/>
  <pageSetup paperSize="9" scale="63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u1533</cp:lastModifiedBy>
  <cp:lastPrinted>2023-04-24T09:11:12Z</cp:lastPrinted>
  <dcterms:created xsi:type="dcterms:W3CDTF">2019-04-11T09:26:29Z</dcterms:created>
  <dcterms:modified xsi:type="dcterms:W3CDTF">2023-04-24T09:11:31Z</dcterms:modified>
</cp:coreProperties>
</file>