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Raygroup\2022  ГОД\Для  сайта\"/>
    </mc:Choice>
  </mc:AlternateContent>
  <xr:revisionPtr revIDLastSave="0" documentId="13_ncr:1_{84FEEEDA-7027-4AD9-AB61-E9F20EDAE4F1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МБТ" sheetId="1" r:id="rId1"/>
  </sheets>
  <externalReferences>
    <externalReference r:id="rId2"/>
  </externalReferences>
  <definedNames>
    <definedName name="_xlnm.Print_Area" localSheetId="0">МБТ!$A$1:$P$33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C29" i="1"/>
  <c r="F28" i="1"/>
  <c r="E28" i="1"/>
  <c r="D28" i="1"/>
  <c r="C2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D8" i="1"/>
  <c r="E8" i="1"/>
  <c r="F8" i="1"/>
  <c r="C8" i="1"/>
  <c r="B29" i="1" l="1"/>
  <c r="B28" i="1"/>
  <c r="B30" i="1" s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C30" i="1"/>
  <c r="D30" i="1"/>
  <c r="E30" i="1"/>
  <c r="F30" i="1"/>
  <c r="C26" i="1"/>
  <c r="C33" i="1" s="1"/>
  <c r="D26" i="1"/>
  <c r="E26" i="1"/>
  <c r="E33" i="1" s="1"/>
  <c r="F26" i="1"/>
  <c r="F33" i="1" s="1"/>
  <c r="D33" i="1" l="1"/>
  <c r="B26" i="1"/>
  <c r="B33" i="1" s="1"/>
  <c r="B35" i="1" s="1"/>
  <c r="K29" i="1"/>
  <c r="P29" i="1" s="1"/>
  <c r="J29" i="1"/>
  <c r="O29" i="1" s="1"/>
  <c r="I29" i="1"/>
  <c r="N29" i="1" s="1"/>
  <c r="H29" i="1"/>
  <c r="M29" i="1" s="1"/>
  <c r="K28" i="1"/>
  <c r="P28" i="1" s="1"/>
  <c r="J28" i="1"/>
  <c r="O28" i="1" s="1"/>
  <c r="I28" i="1"/>
  <c r="N28" i="1" s="1"/>
  <c r="H28" i="1"/>
  <c r="M28" i="1" s="1"/>
  <c r="H9" i="1"/>
  <c r="M9" i="1" s="1"/>
  <c r="I9" i="1"/>
  <c r="N9" i="1" s="1"/>
  <c r="J9" i="1"/>
  <c r="O9" i="1" s="1"/>
  <c r="K9" i="1"/>
  <c r="P9" i="1" s="1"/>
  <c r="H10" i="1"/>
  <c r="M10" i="1" s="1"/>
  <c r="I10" i="1"/>
  <c r="N10" i="1" s="1"/>
  <c r="J10" i="1"/>
  <c r="O10" i="1" s="1"/>
  <c r="K10" i="1"/>
  <c r="P10" i="1" s="1"/>
  <c r="H11" i="1"/>
  <c r="M11" i="1" s="1"/>
  <c r="I11" i="1"/>
  <c r="N11" i="1" s="1"/>
  <c r="J11" i="1"/>
  <c r="O11" i="1" s="1"/>
  <c r="K11" i="1"/>
  <c r="P11" i="1" s="1"/>
  <c r="H12" i="1"/>
  <c r="M12" i="1" s="1"/>
  <c r="I12" i="1"/>
  <c r="N12" i="1" s="1"/>
  <c r="J12" i="1"/>
  <c r="O12" i="1" s="1"/>
  <c r="K12" i="1"/>
  <c r="P12" i="1" s="1"/>
  <c r="H13" i="1"/>
  <c r="M13" i="1" s="1"/>
  <c r="I13" i="1"/>
  <c r="N13" i="1" s="1"/>
  <c r="J13" i="1"/>
  <c r="O13" i="1" s="1"/>
  <c r="K13" i="1"/>
  <c r="P13" i="1" s="1"/>
  <c r="H14" i="1"/>
  <c r="M14" i="1" s="1"/>
  <c r="I14" i="1"/>
  <c r="N14" i="1" s="1"/>
  <c r="J14" i="1"/>
  <c r="O14" i="1" s="1"/>
  <c r="K14" i="1"/>
  <c r="P14" i="1" s="1"/>
  <c r="H15" i="1"/>
  <c r="M15" i="1" s="1"/>
  <c r="I15" i="1"/>
  <c r="N15" i="1" s="1"/>
  <c r="J15" i="1"/>
  <c r="O15" i="1" s="1"/>
  <c r="K15" i="1"/>
  <c r="P15" i="1" s="1"/>
  <c r="H16" i="1"/>
  <c r="M16" i="1" s="1"/>
  <c r="I16" i="1"/>
  <c r="N16" i="1" s="1"/>
  <c r="J16" i="1"/>
  <c r="O16" i="1" s="1"/>
  <c r="K16" i="1"/>
  <c r="P16" i="1" s="1"/>
  <c r="H17" i="1"/>
  <c r="M17" i="1" s="1"/>
  <c r="I17" i="1"/>
  <c r="N17" i="1" s="1"/>
  <c r="J17" i="1"/>
  <c r="O17" i="1" s="1"/>
  <c r="K17" i="1"/>
  <c r="P17" i="1" s="1"/>
  <c r="H18" i="1"/>
  <c r="M18" i="1" s="1"/>
  <c r="I18" i="1"/>
  <c r="N18" i="1" s="1"/>
  <c r="J18" i="1"/>
  <c r="O18" i="1" s="1"/>
  <c r="K18" i="1"/>
  <c r="P18" i="1" s="1"/>
  <c r="H19" i="1"/>
  <c r="M19" i="1" s="1"/>
  <c r="I19" i="1"/>
  <c r="N19" i="1" s="1"/>
  <c r="J19" i="1"/>
  <c r="O19" i="1" s="1"/>
  <c r="K19" i="1"/>
  <c r="P19" i="1" s="1"/>
  <c r="H20" i="1"/>
  <c r="M20" i="1" s="1"/>
  <c r="I20" i="1"/>
  <c r="N20" i="1" s="1"/>
  <c r="J20" i="1"/>
  <c r="O20" i="1" s="1"/>
  <c r="K20" i="1"/>
  <c r="P20" i="1" s="1"/>
  <c r="H21" i="1"/>
  <c r="M21" i="1" s="1"/>
  <c r="I21" i="1"/>
  <c r="N21" i="1" s="1"/>
  <c r="J21" i="1"/>
  <c r="O21" i="1" s="1"/>
  <c r="K21" i="1"/>
  <c r="P21" i="1" s="1"/>
  <c r="H22" i="1"/>
  <c r="M22" i="1" s="1"/>
  <c r="I22" i="1"/>
  <c r="N22" i="1" s="1"/>
  <c r="J22" i="1"/>
  <c r="O22" i="1" s="1"/>
  <c r="K22" i="1"/>
  <c r="P22" i="1" s="1"/>
  <c r="H23" i="1"/>
  <c r="M23" i="1" s="1"/>
  <c r="I23" i="1"/>
  <c r="N23" i="1" s="1"/>
  <c r="J23" i="1"/>
  <c r="O23" i="1" s="1"/>
  <c r="K23" i="1"/>
  <c r="P23" i="1" s="1"/>
  <c r="H24" i="1"/>
  <c r="M24" i="1" s="1"/>
  <c r="I24" i="1"/>
  <c r="N24" i="1" s="1"/>
  <c r="J24" i="1"/>
  <c r="O24" i="1" s="1"/>
  <c r="K24" i="1"/>
  <c r="P24" i="1" s="1"/>
  <c r="H25" i="1"/>
  <c r="M25" i="1" s="1"/>
  <c r="I25" i="1"/>
  <c r="N25" i="1" s="1"/>
  <c r="J25" i="1"/>
  <c r="O25" i="1" s="1"/>
  <c r="K25" i="1"/>
  <c r="P25" i="1" s="1"/>
  <c r="K8" i="1"/>
  <c r="P8" i="1" s="1"/>
  <c r="J8" i="1"/>
  <c r="O8" i="1" s="1"/>
  <c r="I8" i="1"/>
  <c r="N8" i="1" s="1"/>
  <c r="H8" i="1"/>
  <c r="M8" i="1" s="1"/>
  <c r="K30" i="1" l="1"/>
  <c r="P30" i="1" s="1"/>
  <c r="J30" i="1"/>
  <c r="O30" i="1" s="1"/>
  <c r="K26" i="1"/>
  <c r="P26" i="1" s="1"/>
  <c r="H30" i="1"/>
  <c r="M30" i="1" s="1"/>
  <c r="J26" i="1"/>
  <c r="O26" i="1" s="1"/>
  <c r="H26" i="1" l="1"/>
  <c r="K33" i="1"/>
  <c r="P33" i="1" s="1"/>
  <c r="J33" i="1"/>
  <c r="O33" i="1" s="1"/>
  <c r="H33" i="1" l="1"/>
  <c r="M33" i="1" s="1"/>
  <c r="M26" i="1"/>
  <c r="G13" i="1"/>
  <c r="L13" i="1" s="1"/>
  <c r="G19" i="1"/>
  <c r="L19" i="1" s="1"/>
  <c r="G16" i="1"/>
  <c r="L16" i="1" s="1"/>
  <c r="G11" i="1"/>
  <c r="L11" i="1" s="1"/>
  <c r="G22" i="1" l="1"/>
  <c r="L22" i="1" s="1"/>
  <c r="G23" i="1"/>
  <c r="L23" i="1" s="1"/>
  <c r="G14" i="1" l="1"/>
  <c r="L14" i="1" s="1"/>
  <c r="G29" i="1" l="1"/>
  <c r="L29" i="1" s="1"/>
  <c r="G18" i="1" l="1"/>
  <c r="L18" i="1" s="1"/>
  <c r="G9" i="1"/>
  <c r="L9" i="1" s="1"/>
  <c r="I30" i="1" l="1"/>
  <c r="N30" i="1" s="1"/>
  <c r="G28" i="1"/>
  <c r="G30" i="1" l="1"/>
  <c r="L30" i="1" s="1"/>
  <c r="L28" i="1"/>
  <c r="G21" i="1"/>
  <c r="L21" i="1" s="1"/>
  <c r="G20" i="1" l="1"/>
  <c r="L20" i="1" s="1"/>
  <c r="G24" i="1"/>
  <c r="L24" i="1" s="1"/>
  <c r="G15" i="1"/>
  <c r="L15" i="1" s="1"/>
  <c r="G17" i="1"/>
  <c r="L17" i="1" s="1"/>
  <c r="G25" i="1"/>
  <c r="L25" i="1" s="1"/>
  <c r="G12" i="1"/>
  <c r="L12" i="1" s="1"/>
  <c r="G8" i="1" l="1"/>
  <c r="L8" i="1" s="1"/>
  <c r="G10" i="1" l="1"/>
  <c r="I26" i="1"/>
  <c r="I33" i="1" l="1"/>
  <c r="N33" i="1" s="1"/>
  <c r="N26" i="1"/>
  <c r="G26" i="1"/>
  <c r="L10" i="1"/>
  <c r="G33" i="1" l="1"/>
  <c r="L26" i="1"/>
  <c r="G35" i="1" l="1"/>
  <c r="L33" i="1"/>
</calcChain>
</file>

<file path=xl/sharedStrings.xml><?xml version="1.0" encoding="utf-8"?>
<sst xmlns="http://schemas.openxmlformats.org/spreadsheetml/2006/main" count="47" uniqueCount="35">
  <si>
    <t>тыс.руб.</t>
  </si>
  <si>
    <t xml:space="preserve">       Наименование  муниципальных  образований</t>
  </si>
  <si>
    <t>Всего</t>
  </si>
  <si>
    <t>в  том  числе</t>
  </si>
  <si>
    <t>дотация</t>
  </si>
  <si>
    <t>субвенция</t>
  </si>
  <si>
    <t>субсидия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</si>
  <si>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</si>
  <si>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</si>
  <si>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</si>
  <si>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</si>
  <si>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</si>
  <si>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</si>
  <si>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</si>
  <si>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Задонский</t>
  </si>
  <si>
    <t>Измалковский</t>
  </si>
  <si>
    <t>Краснинский</t>
  </si>
  <si>
    <t>Лебедянский</t>
  </si>
  <si>
    <t>Лев-Толстовский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</si>
  <si>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</si>
  <si>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</si>
  <si>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</si>
  <si>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</si>
  <si>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</si>
  <si>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</si>
  <si>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Итого  по  районам</t>
  </si>
  <si>
    <t>г. Елец</t>
  </si>
  <si>
    <t>г. Липецк</t>
  </si>
  <si>
    <t>Итого  по  городам</t>
  </si>
  <si>
    <t>Всего  по  области</t>
  </si>
  <si>
    <t>иные  межбюджетные  трансферты</t>
  </si>
  <si>
    <t>ОБЪЕМ  МЕЖБЮДЖЕТНЫХ  ТРАНСФЕРТОВ,  ПРЕДОСТАВЛЕННЫХ  ИЗ  ОБЛАСТНОГО  БЮДЖЕТА  БЮДЖЕТАМ  МУНИЦИПАЛЬНЫХ  ОБРАЗОВАНИЙ  В  2022  ГОДУ</t>
  </si>
  <si>
    <t>Исполнено</t>
  </si>
  <si>
    <t>Годовой  план</t>
  </si>
  <si>
    <t>Процент  выполнения  плана,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</si>
</sst>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_р_._-;\-* #,##0.0_р_._-;_-* &quot;-&quot;?_р_._-;_-@_-"/>
  </numFmts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color rgb="FFFF000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 applyAlignment="1">
      <alignment horizontal="left"/>
    </xf>
    <xf numFmtId="166" fontId="2" fillId="0" borderId="0" xfId="0" applyNumberFormat="1" applyFont="1"/>
    <xf numFmtId="164" fontId="3" fillId="0" borderId="0" xfId="0" applyNumberFormat="1" applyFont="1"/>
    <xf numFmtId="0" fontId="4" fillId="0" borderId="0" xfId="0" applyFont="1" applyAlignment="1">
      <alignment horizontal="center" wrapText="1"/>
    </xf>
    <xf numFmtId="165" fontId="4" fillId="0" borderId="5" xfId="0" applyNumberFormat="1" applyFont="1" applyBorder="1"/>
    <xf numFmtId="165" fontId="4" fillId="0" borderId="13" xfId="1" applyNumberFormat="1" applyFont="1" applyBorder="1"/>
    <xf numFmtId="165" fontId="4" fillId="0" borderId="5" xfId="1" applyNumberFormat="1" applyFont="1" applyBorder="1"/>
    <xf numFmtId="165" fontId="4" fillId="2" borderId="5" xfId="0" applyNumberFormat="1" applyFont="1" applyFill="1" applyBorder="1"/>
    <xf numFmtId="165" fontId="4" fillId="0" borderId="6" xfId="0" applyNumberFormat="1" applyFont="1" applyBorder="1"/>
    <xf numFmtId="165" fontId="4" fillId="0" borderId="15" xfId="1" applyNumberFormat="1" applyFont="1" applyBorder="1"/>
    <xf numFmtId="165" fontId="4" fillId="0" borderId="6" xfId="1" applyNumberFormat="1" applyFont="1" applyBorder="1"/>
    <xf numFmtId="165" fontId="4" fillId="0" borderId="10" xfId="0" applyNumberFormat="1" applyFont="1" applyBorder="1"/>
    <xf numFmtId="165" fontId="4" fillId="0" borderId="18" xfId="1" applyNumberFormat="1" applyFont="1" applyBorder="1"/>
    <xf numFmtId="165" fontId="4" fillId="0" borderId="10" xfId="1" applyNumberFormat="1" applyFont="1" applyBorder="1"/>
    <xf numFmtId="165" fontId="4" fillId="2" borderId="12" xfId="0" applyNumberFormat="1" applyFont="1" applyFill="1" applyBorder="1"/>
    <xf numFmtId="165" fontId="4" fillId="0" borderId="11" xfId="0" applyNumberFormat="1" applyFont="1" applyBorder="1"/>
    <xf numFmtId="165" fontId="4" fillId="0" borderId="3" xfId="0" applyNumberFormat="1" applyFont="1" applyBorder="1"/>
    <xf numFmtId="165" fontId="4" fillId="0" borderId="16" xfId="0" applyNumberFormat="1" applyFont="1" applyBorder="1"/>
    <xf numFmtId="165" fontId="4" fillId="2" borderId="1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4" fillId="0" borderId="12" xfId="0" applyNumberFormat="1" applyFont="1" applyBorder="1"/>
    <xf numFmtId="165" fontId="4" fillId="0" borderId="9" xfId="0" applyNumberFormat="1" applyFont="1" applyBorder="1"/>
    <xf numFmtId="165" fontId="4" fillId="0" borderId="0" xfId="0" applyNumberFormat="1" applyFont="1" applyBorder="1"/>
    <xf numFmtId="165" fontId="4" fillId="0" borderId="0" xfId="1" applyNumberFormat="1" applyFont="1"/>
    <xf numFmtId="165" fontId="4" fillId="0" borderId="12" xfId="1" applyNumberFormat="1" applyFont="1" applyBorder="1"/>
    <xf numFmtId="165" fontId="4" fillId="2" borderId="12" xfId="1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ygroup/2022%20%20&#1043;&#1054;&#1044;/&#1055;&#1088;&#1086;&#1074;&#1077;&#1088;&#1086;&#1095;&#1085;&#1072;&#1103;%20%20&#1090;&#1072;&#1073;&#1083;&#1080;&#1094;&#1072;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очная  таблица"/>
      <sheetName val="Прочая  субсидия_МР  и  ГО"/>
      <sheetName val="Прочая  субсидия_БП"/>
      <sheetName val="Субвенция  на  полномочия"/>
      <sheetName val="Район  и  поселения"/>
      <sheetName val="Федеральные  средства  по  МО"/>
      <sheetName val="Федеральные  средства"/>
      <sheetName val="МБТ  по  программам"/>
      <sheetName val="МБТ  по  видам  расходов"/>
      <sheetName val="Нераспределенная  дотация"/>
      <sheetName val="Нераспределенная  субсидия"/>
      <sheetName val="Нераспределенная  субвенция"/>
      <sheetName val="Нераспределенные  иные  МБТ"/>
      <sheetName val="федерация"/>
      <sheetName val="субсидия  ВР 522"/>
      <sheetName val="субсидия  ВР 523"/>
      <sheetName val="Федеральная  субсидия"/>
      <sheetName val="ЗАГС"/>
      <sheetName val="ВУС"/>
    </sheetNames>
    <sheetDataSet>
      <sheetData sheetId="0">
        <row r="30">
          <cell r="UA30">
            <v>22001273.760000002</v>
          </cell>
        </row>
      </sheetData>
      <sheetData sheetId="1" refreshError="1"/>
      <sheetData sheetId="2" refreshError="1"/>
      <sheetData sheetId="3" refreshError="1"/>
      <sheetData sheetId="4">
        <row r="11">
          <cell r="C11">
            <v>123715233</v>
          </cell>
          <cell r="D11">
            <v>72346258.549999997</v>
          </cell>
          <cell r="E11">
            <v>166059784.45000002</v>
          </cell>
          <cell r="F11">
            <v>10225076.68</v>
          </cell>
          <cell r="AG11">
            <v>123715233</v>
          </cell>
          <cell r="AH11">
            <v>71817109.099999994</v>
          </cell>
          <cell r="AI11">
            <v>165113032.63</v>
          </cell>
          <cell r="AJ11">
            <v>10181663.199999999</v>
          </cell>
        </row>
        <row r="12">
          <cell r="C12">
            <v>421011649</v>
          </cell>
          <cell r="D12">
            <v>1282506915.27</v>
          </cell>
          <cell r="E12">
            <v>756949842.80000019</v>
          </cell>
          <cell r="F12">
            <v>41962393.68</v>
          </cell>
          <cell r="AG12">
            <v>421011649</v>
          </cell>
          <cell r="AH12">
            <v>1280227207.75</v>
          </cell>
          <cell r="AI12">
            <v>752154740.65999997</v>
          </cell>
          <cell r="AJ12">
            <v>41962393.68</v>
          </cell>
        </row>
        <row r="13">
          <cell r="C13">
            <v>140142085</v>
          </cell>
          <cell r="D13">
            <v>352787845.93000001</v>
          </cell>
          <cell r="E13">
            <v>421688454.59000003</v>
          </cell>
          <cell r="F13">
            <v>135525868.41</v>
          </cell>
          <cell r="AG13">
            <v>140142085</v>
          </cell>
          <cell r="AH13">
            <v>326654901.24000001</v>
          </cell>
          <cell r="AI13">
            <v>417038671.00000006</v>
          </cell>
          <cell r="AJ13">
            <v>135454041.10999998</v>
          </cell>
        </row>
        <row r="14">
          <cell r="C14">
            <v>157132382</v>
          </cell>
          <cell r="D14">
            <v>235829458.13000003</v>
          </cell>
          <cell r="E14">
            <v>387896762.45999998</v>
          </cell>
          <cell r="F14">
            <v>33057028.82</v>
          </cell>
          <cell r="AG14">
            <v>157132382</v>
          </cell>
          <cell r="AH14">
            <v>222648247.18000001</v>
          </cell>
          <cell r="AI14">
            <v>386092293.84000003</v>
          </cell>
          <cell r="AJ14">
            <v>32929611.309999999</v>
          </cell>
        </row>
        <row r="15">
          <cell r="C15">
            <v>263949456</v>
          </cell>
          <cell r="D15">
            <v>500780235.83999997</v>
          </cell>
          <cell r="E15">
            <v>388541925.40000004</v>
          </cell>
          <cell r="F15">
            <v>28037320.34</v>
          </cell>
          <cell r="AG15">
            <v>263949456</v>
          </cell>
          <cell r="AH15">
            <v>483911022.97000009</v>
          </cell>
          <cell r="AI15">
            <v>387148170.52999997</v>
          </cell>
          <cell r="AJ15">
            <v>28037320.34</v>
          </cell>
        </row>
        <row r="16">
          <cell r="C16">
            <v>80367227</v>
          </cell>
          <cell r="D16">
            <v>87553866.469999999</v>
          </cell>
          <cell r="E16">
            <v>252751751.34999993</v>
          </cell>
          <cell r="F16">
            <v>18806948.34</v>
          </cell>
          <cell r="AG16">
            <v>80367227</v>
          </cell>
          <cell r="AH16">
            <v>82334160.570000008</v>
          </cell>
          <cell r="AI16">
            <v>250418014.17999995</v>
          </cell>
          <cell r="AJ16">
            <v>18806948.34</v>
          </cell>
        </row>
        <row r="17">
          <cell r="C17">
            <v>202063500.99999997</v>
          </cell>
          <cell r="D17">
            <v>543180586.98000002</v>
          </cell>
          <cell r="E17">
            <v>394588514.51999992</v>
          </cell>
          <cell r="F17">
            <v>30768031.529999997</v>
          </cell>
          <cell r="AG17">
            <v>202063500.99999997</v>
          </cell>
          <cell r="AH17">
            <v>484011916.54999995</v>
          </cell>
          <cell r="AI17">
            <v>390696040.79999995</v>
          </cell>
          <cell r="AJ17">
            <v>30768031.529999997</v>
          </cell>
        </row>
        <row r="18">
          <cell r="C18">
            <v>210695091</v>
          </cell>
          <cell r="D18">
            <v>333671349.10999995</v>
          </cell>
          <cell r="E18">
            <v>332887869.45999998</v>
          </cell>
          <cell r="F18">
            <v>16802267.539999999</v>
          </cell>
          <cell r="AG18">
            <v>210695091</v>
          </cell>
          <cell r="AH18">
            <v>331506761.06</v>
          </cell>
          <cell r="AI18">
            <v>330631573.23999995</v>
          </cell>
          <cell r="AJ18">
            <v>16802267.539999999</v>
          </cell>
        </row>
        <row r="19">
          <cell r="C19">
            <v>155587762</v>
          </cell>
          <cell r="D19">
            <v>146334189.73000002</v>
          </cell>
          <cell r="E19">
            <v>237303685.63</v>
          </cell>
          <cell r="F19">
            <v>13532911.52</v>
          </cell>
          <cell r="AG19">
            <v>155587762</v>
          </cell>
          <cell r="AH19">
            <v>145786486.77999997</v>
          </cell>
          <cell r="AI19">
            <v>234910036.88</v>
          </cell>
          <cell r="AJ19">
            <v>13532911.52</v>
          </cell>
        </row>
        <row r="20">
          <cell r="C20">
            <v>81977443</v>
          </cell>
          <cell r="D20">
            <v>128940913.16000001</v>
          </cell>
          <cell r="E20">
            <v>197520914.63999999</v>
          </cell>
          <cell r="F20">
            <v>22505654.57</v>
          </cell>
          <cell r="AG20">
            <v>81977443</v>
          </cell>
          <cell r="AH20">
            <v>128673178.62</v>
          </cell>
          <cell r="AI20">
            <v>193556238.58000001</v>
          </cell>
          <cell r="AJ20">
            <v>22469177.560000002</v>
          </cell>
        </row>
        <row r="21">
          <cell r="C21">
            <v>594350379.70000005</v>
          </cell>
          <cell r="D21">
            <v>679312458.80999994</v>
          </cell>
          <cell r="E21">
            <v>471384499.69000006</v>
          </cell>
          <cell r="F21">
            <v>24879498.18</v>
          </cell>
          <cell r="AG21">
            <v>594350379.70000005</v>
          </cell>
          <cell r="AH21">
            <v>659954536.20000005</v>
          </cell>
          <cell r="AI21">
            <v>462986374.77000004</v>
          </cell>
          <cell r="AJ21">
            <v>24604044.759999998</v>
          </cell>
        </row>
        <row r="22">
          <cell r="C22">
            <v>111497614</v>
          </cell>
          <cell r="D22">
            <v>140542175.13999999</v>
          </cell>
          <cell r="E22">
            <v>285465696.55999994</v>
          </cell>
          <cell r="F22">
            <v>12852981.059999999</v>
          </cell>
          <cell r="AG22">
            <v>111497614</v>
          </cell>
          <cell r="AH22">
            <v>136255485.35000002</v>
          </cell>
          <cell r="AI22">
            <v>278175068.07999998</v>
          </cell>
          <cell r="AJ22">
            <v>12852981.059999999</v>
          </cell>
        </row>
        <row r="23">
          <cell r="C23">
            <v>70569737</v>
          </cell>
          <cell r="D23">
            <v>205596971.28999996</v>
          </cell>
          <cell r="E23">
            <v>701191954.47000003</v>
          </cell>
          <cell r="F23">
            <v>48698235.329999991</v>
          </cell>
          <cell r="AG23">
            <v>70569737</v>
          </cell>
          <cell r="AH23">
            <v>200201538.52999997</v>
          </cell>
          <cell r="AI23">
            <v>689290762.70000005</v>
          </cell>
          <cell r="AJ23">
            <v>48606407.909999996</v>
          </cell>
        </row>
        <row r="24">
          <cell r="C24">
            <v>72101079.75</v>
          </cell>
          <cell r="D24">
            <v>403874505.13</v>
          </cell>
          <cell r="E24">
            <v>239132411.46000001</v>
          </cell>
          <cell r="F24">
            <v>12305611.42</v>
          </cell>
          <cell r="AG24">
            <v>72101079.75</v>
          </cell>
          <cell r="AH24">
            <v>397639639.82000005</v>
          </cell>
          <cell r="AI24">
            <v>231188518.71000001</v>
          </cell>
          <cell r="AJ24">
            <v>12258456.959999999</v>
          </cell>
        </row>
        <row r="25">
          <cell r="C25">
            <v>68922732</v>
          </cell>
          <cell r="D25">
            <v>112322474.08</v>
          </cell>
          <cell r="E25">
            <v>322846740.39999992</v>
          </cell>
          <cell r="F25">
            <v>21174419.48</v>
          </cell>
          <cell r="AG25">
            <v>68922732</v>
          </cell>
          <cell r="AH25">
            <v>105973889.41999999</v>
          </cell>
          <cell r="AI25">
            <v>322565927.41999996</v>
          </cell>
          <cell r="AJ25">
            <v>21174419.48</v>
          </cell>
        </row>
        <row r="26">
          <cell r="C26">
            <v>285707632</v>
          </cell>
          <cell r="D26">
            <v>425464318.26000005</v>
          </cell>
          <cell r="E26">
            <v>518540557.37</v>
          </cell>
          <cell r="F26">
            <v>37761772.809999995</v>
          </cell>
          <cell r="AG26">
            <v>285707632</v>
          </cell>
          <cell r="AH26">
            <v>420056183.2700001</v>
          </cell>
          <cell r="AI26">
            <v>512820662.45999998</v>
          </cell>
          <cell r="AJ26">
            <v>37761772.809999995</v>
          </cell>
        </row>
        <row r="27">
          <cell r="C27">
            <v>208217565</v>
          </cell>
          <cell r="D27">
            <v>123272654.73999999</v>
          </cell>
          <cell r="E27">
            <v>254388512.32000002</v>
          </cell>
          <cell r="F27">
            <v>19465218.719999999</v>
          </cell>
          <cell r="AG27">
            <v>208217565</v>
          </cell>
          <cell r="AH27">
            <v>121848400.83999999</v>
          </cell>
          <cell r="AI27">
            <v>251527054.96000001</v>
          </cell>
          <cell r="AJ27">
            <v>19465218.709999997</v>
          </cell>
        </row>
        <row r="28">
          <cell r="C28">
            <v>121811607</v>
          </cell>
          <cell r="D28">
            <v>369167225.97000003</v>
          </cell>
          <cell r="E28">
            <v>362555795.63000011</v>
          </cell>
          <cell r="F28">
            <v>30860540.419999998</v>
          </cell>
          <cell r="AG28">
            <v>121811607</v>
          </cell>
          <cell r="AH28">
            <v>362042925.97000003</v>
          </cell>
          <cell r="AI28">
            <v>359857132.47000003</v>
          </cell>
          <cell r="AJ28">
            <v>30647254.059999999</v>
          </cell>
        </row>
        <row r="31">
          <cell r="C31">
            <v>967166356.99999988</v>
          </cell>
          <cell r="D31">
            <v>1319327735.8200002</v>
          </cell>
          <cell r="E31">
            <v>1035946957.3600001</v>
          </cell>
          <cell r="F31">
            <v>302558834.25</v>
          </cell>
          <cell r="AG31">
            <v>967166356.99999988</v>
          </cell>
          <cell r="AH31">
            <v>1294770214.3900001</v>
          </cell>
          <cell r="AI31">
            <v>1003878136.6999999</v>
          </cell>
          <cell r="AJ31">
            <v>302512023.22000003</v>
          </cell>
        </row>
        <row r="32">
          <cell r="C32">
            <v>1134180666.0799999</v>
          </cell>
          <cell r="D32">
            <v>5174058852.000001</v>
          </cell>
          <cell r="E32">
            <v>5635514982.9099998</v>
          </cell>
          <cell r="F32">
            <v>841138109.56999993</v>
          </cell>
          <cell r="AG32">
            <v>1134180666.0799999</v>
          </cell>
          <cell r="AH32">
            <v>5064929150.9900007</v>
          </cell>
          <cell r="AI32">
            <v>5616635658.7799997</v>
          </cell>
          <cell r="AJ32">
            <v>840183398.03999996</v>
          </cell>
        </row>
        <row r="36">
          <cell r="B36">
            <v>33174114525.080002</v>
          </cell>
          <cell r="AF36">
            <v>32730104607.659996</v>
          </cell>
        </row>
      </sheetData>
      <sheetData sheetId="5">
        <row r="36">
          <cell r="BM36">
            <v>449500615.78999996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9">
          <cell r="B39">
            <v>2197855.6653299998</v>
          </cell>
        </row>
      </sheetData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P35"/>
  <sheetViews>
    <sheetView tabSelected="1" topLeftCell="A2" zoomScale="60" zoomScaleNormal="60" workbookViewId="0">
      <pane xSplit="1" ySplit="6" topLeftCell="B20" activePane="bottomRight" state="frozen"/>
      <selection activeCell="A2" sqref="A2"/>
      <selection pane="topRight" activeCell="C2" sqref="C2"/>
      <selection pane="bottomLeft" activeCell="A8" sqref="A8"/>
      <selection pane="bottomRight" activeCell="G26" sqref="G26"/>
    </sheetView>
  </sheetViews>
  <sheetFormatPr defaultColWidth="9.08984375" defaultRowHeight="14" x14ac:dyDescent="0.3"/>
  <cols>
    <col min="1" max="1" width="24.90625" style="1" customWidth="1"/>
    <col min="2" max="3" width="17" style="1" customWidth="1"/>
    <col min="4" max="5" width="18.08984375" style="1" customWidth="1"/>
    <col min="6" max="6" width="17.54296875" style="1" customWidth="1"/>
    <col min="7" max="7" width="18.08984375" style="1" customWidth="1"/>
    <col min="8" max="10" width="17.6328125" style="1" customWidth="1"/>
    <col min="11" max="11" width="18.1796875" style="1" customWidth="1"/>
    <col min="12" max="12" width="9.90625" style="1" customWidth="1"/>
    <col min="13" max="13" width="10.26953125" style="1" customWidth="1"/>
    <col min="14" max="14" width="11.54296875" style="1" customWidth="1"/>
    <col min="15" max="15" width="11.81640625" style="1" customWidth="1"/>
    <col min="16" max="16" width="17.1796875" style="1" customWidth="1"/>
    <col min="17" max="16384" width="9.08984375" style="1"/>
  </cols>
  <sheetData>
    <row r="1" spans="1:16" x14ac:dyDescent="0.3">
      <c r="G1" s="2"/>
      <c r="H1" s="2"/>
    </row>
    <row r="2" spans="1:16" ht="15.5" x14ac:dyDescent="0.3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4" spans="1:16" ht="14.5" thickBot="1" x14ac:dyDescent="0.35">
      <c r="N4" s="1" t="s">
        <v>0</v>
      </c>
    </row>
    <row r="5" spans="1:16" ht="14.5" thickBot="1" x14ac:dyDescent="0.35">
      <c r="A5" s="3" t="s">
        <v>1</v>
      </c>
      <c r="B5" s="4" t="s">
        <v>33</v>
      </c>
      <c r="C5" s="5"/>
      <c r="D5" s="5"/>
      <c r="E5" s="5"/>
      <c r="F5" s="6"/>
      <c r="G5" s="4" t="s">
        <v>32</v>
      </c>
      <c r="H5" s="5"/>
      <c r="I5" s="5"/>
      <c r="J5" s="5"/>
      <c r="K5" s="6"/>
      <c r="L5" s="7" t="s">
        <v>34</v>
      </c>
      <c r="M5" s="8"/>
      <c r="N5" s="8"/>
      <c r="O5" s="8"/>
      <c r="P5" s="9"/>
    </row>
    <row r="6" spans="1:16" ht="13.5" customHeight="1" thickBot="1" x14ac:dyDescent="0.35">
      <c r="A6" s="10"/>
      <c r="B6" s="3" t="s">
        <v>2</v>
      </c>
      <c r="C6" s="5" t="s">
        <v>3</v>
      </c>
      <c r="D6" s="5"/>
      <c r="E6" s="5"/>
      <c r="F6" s="6"/>
      <c r="G6" s="3" t="s">
        <v>2</v>
      </c>
      <c r="H6" s="5" t="s">
        <v>3</v>
      </c>
      <c r="I6" s="5"/>
      <c r="J6" s="5"/>
      <c r="K6" s="6"/>
      <c r="L6" s="11" t="s">
        <v>2</v>
      </c>
      <c r="M6" s="8" t="s">
        <v>3</v>
      </c>
      <c r="N6" s="8"/>
      <c r="O6" s="8"/>
      <c r="P6" s="9"/>
    </row>
    <row r="7" spans="1:16" ht="42.5" thickBot="1" x14ac:dyDescent="0.35">
      <c r="A7" s="12"/>
      <c r="B7" s="12"/>
      <c r="C7" s="13" t="s">
        <v>4</v>
      </c>
      <c r="D7" s="14" t="s">
        <v>6</v>
      </c>
      <c r="E7" s="13" t="s">
        <v>5</v>
      </c>
      <c r="F7" s="14" t="s">
        <v>30</v>
      </c>
      <c r="G7" s="12"/>
      <c r="H7" s="13" t="s">
        <v>4</v>
      </c>
      <c r="I7" s="14" t="s">
        <v>6</v>
      </c>
      <c r="J7" s="13" t="s">
        <v>5</v>
      </c>
      <c r="K7" s="14" t="s">
        <v>30</v>
      </c>
      <c r="L7" s="15"/>
      <c r="M7" s="16" t="s">
        <v>4</v>
      </c>
      <c r="N7" s="17" t="s">
        <v>6</v>
      </c>
      <c r="O7" s="16" t="s">
        <v>5</v>
      </c>
      <c r="P7" s="17" t="s">
        <v>30</v>
      </c>
    </row>
    <row r="8" spans="1:16" ht="21" customHeight="1" x14ac:dyDescent="0.35">
      <c r="A8" s="18" t="s">
        <v>7</v>
      </c>
      <c r="B8" s="29">
        <f t="shared" ref="B8:B25" si="0">SUM(C8:F8)</f>
        <v>372346.35267999995</v>
      </c>
      <c r="C8" s="30">
        <f>'[1]Район  и  поселения'!C11/1000</f>
        <v>123715.23299999999</v>
      </c>
      <c r="D8" s="31">
        <f>'[1]Район  и  поселения'!D11/1000</f>
        <v>72346.258549999999</v>
      </c>
      <c r="E8" s="30">
        <f>'[1]Район  и  поселения'!E11/1000</f>
        <v>166059.78445000001</v>
      </c>
      <c r="F8" s="31">
        <f>'[1]Район  и  поселения'!F11/1000</f>
        <v>10225.07668</v>
      </c>
      <c r="G8" s="29">
        <f t="shared" ref="G8:G25" si="1">SUM(H8:K8)</f>
        <v>370827.03792999999</v>
      </c>
      <c r="H8" s="30">
        <f>'[1]Район  и  поселения'!AG11/1000</f>
        <v>123715.23299999999</v>
      </c>
      <c r="I8" s="31">
        <f>'[1]Район  и  поселения'!AH11/1000</f>
        <v>71817.109099999987</v>
      </c>
      <c r="J8" s="30">
        <f>'[1]Район  и  поселения'!AI11/1000</f>
        <v>165113.03263</v>
      </c>
      <c r="K8" s="31">
        <f>'[1]Район  и  поселения'!AJ11/1000</f>
        <v>10181.663199999999</v>
      </c>
      <c r="L8" s="32">
        <f>G8/B8*100</f>
        <v>99.591961962547899</v>
      </c>
      <c r="M8" s="32">
        <f t="shared" ref="M8:P8" si="2">H8/C8*100</f>
        <v>100</v>
      </c>
      <c r="N8" s="32">
        <f t="shared" si="2"/>
        <v>99.26858767736509</v>
      </c>
      <c r="O8" s="32">
        <f t="shared" si="2"/>
        <v>99.429872908039897</v>
      </c>
      <c r="P8" s="32">
        <f t="shared" si="2"/>
        <v>99.575421472536078</v>
      </c>
    </row>
    <row r="9" spans="1:16" ht="21" customHeight="1" x14ac:dyDescent="0.35">
      <c r="A9" s="19" t="s">
        <v>8</v>
      </c>
      <c r="B9" s="33">
        <f t="shared" si="0"/>
        <v>2502430.8007500004</v>
      </c>
      <c r="C9" s="30">
        <f>'[1]Район  и  поселения'!C12/1000</f>
        <v>421011.64899999998</v>
      </c>
      <c r="D9" s="31">
        <f>'[1]Район  и  поселения'!D12/1000</f>
        <v>1282506.91527</v>
      </c>
      <c r="E9" s="30">
        <f>'[1]Район  и  поселения'!E12/1000</f>
        <v>756949.84280000022</v>
      </c>
      <c r="F9" s="31">
        <f>'[1]Район  и  поселения'!F12/1000</f>
        <v>41962.393680000001</v>
      </c>
      <c r="G9" s="33">
        <f t="shared" si="1"/>
        <v>2495355.9910900001</v>
      </c>
      <c r="H9" s="34">
        <f>'[1]Район  и  поселения'!AG12/1000</f>
        <v>421011.64899999998</v>
      </c>
      <c r="I9" s="35">
        <f>'[1]Район  и  поселения'!AH12/1000</f>
        <v>1280227.2077500001</v>
      </c>
      <c r="J9" s="34">
        <f>'[1]Район  и  поселения'!AI12/1000</f>
        <v>752154.74066000001</v>
      </c>
      <c r="K9" s="35">
        <f>'[1]Район  и  поселения'!AJ12/1000</f>
        <v>41962.393680000001</v>
      </c>
      <c r="L9" s="32">
        <f t="shared" ref="L9:L25" si="3">G9/B9*100</f>
        <v>99.717282505558998</v>
      </c>
      <c r="M9" s="32">
        <f t="shared" ref="M9:M25" si="4">H9/C9*100</f>
        <v>100</v>
      </c>
      <c r="N9" s="32">
        <f t="shared" ref="N9:N25" si="5">I9/D9*100</f>
        <v>99.822245986134121</v>
      </c>
      <c r="O9" s="32">
        <f t="shared" ref="O9:O25" si="6">J9/E9*100</f>
        <v>99.366523134179815</v>
      </c>
      <c r="P9" s="32">
        <f t="shared" ref="P9:P25" si="7">K9/F9*100</f>
        <v>100</v>
      </c>
    </row>
    <row r="10" spans="1:16" ht="21" customHeight="1" x14ac:dyDescent="0.35">
      <c r="A10" s="19" t="s">
        <v>9</v>
      </c>
      <c r="B10" s="33">
        <f t="shared" si="0"/>
        <v>1050144.2539300001</v>
      </c>
      <c r="C10" s="30">
        <f>'[1]Район  и  поселения'!C13/1000</f>
        <v>140142.08499999999</v>
      </c>
      <c r="D10" s="31">
        <f>'[1]Район  и  поселения'!D13/1000</f>
        <v>352787.84593000001</v>
      </c>
      <c r="E10" s="30">
        <f>'[1]Район  и  поселения'!E13/1000</f>
        <v>421688.45459000004</v>
      </c>
      <c r="F10" s="31">
        <f>'[1]Район  и  поселения'!F13/1000</f>
        <v>135525.86841</v>
      </c>
      <c r="G10" s="33">
        <f t="shared" si="1"/>
        <v>1019289.6983500001</v>
      </c>
      <c r="H10" s="34">
        <f>'[1]Район  и  поселения'!AG13/1000</f>
        <v>140142.08499999999</v>
      </c>
      <c r="I10" s="35">
        <f>'[1]Район  и  поселения'!AH13/1000</f>
        <v>326654.90124000004</v>
      </c>
      <c r="J10" s="34">
        <f>'[1]Район  и  поселения'!AI13/1000</f>
        <v>417038.67100000003</v>
      </c>
      <c r="K10" s="35">
        <f>'[1]Район  и  поселения'!AJ13/1000</f>
        <v>135454.04110999999</v>
      </c>
      <c r="L10" s="32">
        <f t="shared" si="3"/>
        <v>97.061874550612288</v>
      </c>
      <c r="M10" s="32">
        <f t="shared" si="4"/>
        <v>100</v>
      </c>
      <c r="N10" s="32">
        <f t="shared" si="5"/>
        <v>92.592447559776403</v>
      </c>
      <c r="O10" s="32">
        <f t="shared" si="6"/>
        <v>98.897341499538825</v>
      </c>
      <c r="P10" s="32">
        <f t="shared" si="7"/>
        <v>99.947001040581625</v>
      </c>
    </row>
    <row r="11" spans="1:16" ht="21" customHeight="1" x14ac:dyDescent="0.35">
      <c r="A11" s="19" t="s">
        <v>10</v>
      </c>
      <c r="B11" s="33">
        <f t="shared" si="0"/>
        <v>813915.63141000003</v>
      </c>
      <c r="C11" s="30">
        <f>'[1]Район  и  поселения'!C14/1000</f>
        <v>157132.38200000001</v>
      </c>
      <c r="D11" s="31">
        <f>'[1]Район  и  поселения'!D14/1000</f>
        <v>235829.45813000001</v>
      </c>
      <c r="E11" s="30">
        <f>'[1]Район  и  поселения'!E14/1000</f>
        <v>387896.76246</v>
      </c>
      <c r="F11" s="31">
        <f>'[1]Район  и  поселения'!F14/1000</f>
        <v>33057.02882</v>
      </c>
      <c r="G11" s="33">
        <f t="shared" si="1"/>
        <v>798802.53433000005</v>
      </c>
      <c r="H11" s="34">
        <f>'[1]Район  и  поселения'!AG14/1000</f>
        <v>157132.38200000001</v>
      </c>
      <c r="I11" s="35">
        <f>'[1]Район  и  поселения'!AH14/1000</f>
        <v>222648.24718000001</v>
      </c>
      <c r="J11" s="34">
        <f>'[1]Район  и  поселения'!AI14/1000</f>
        <v>386092.29384000006</v>
      </c>
      <c r="K11" s="35">
        <f>'[1]Район  и  поселения'!AJ14/1000</f>
        <v>32929.61131</v>
      </c>
      <c r="L11" s="32">
        <f t="shared" si="3"/>
        <v>98.143161711513201</v>
      </c>
      <c r="M11" s="32">
        <f t="shared" si="4"/>
        <v>100</v>
      </c>
      <c r="N11" s="32">
        <f t="shared" si="5"/>
        <v>94.410702100356815</v>
      </c>
      <c r="O11" s="32">
        <f t="shared" si="6"/>
        <v>99.534806991283915</v>
      </c>
      <c r="P11" s="32">
        <f t="shared" si="7"/>
        <v>99.614552443010524</v>
      </c>
    </row>
    <row r="12" spans="1:16" ht="21" customHeight="1" x14ac:dyDescent="0.35">
      <c r="A12" s="19" t="s">
        <v>11</v>
      </c>
      <c r="B12" s="33">
        <f t="shared" si="0"/>
        <v>1181308.9375800001</v>
      </c>
      <c r="C12" s="30">
        <f>'[1]Район  и  поселения'!C15/1000</f>
        <v>263949.45600000001</v>
      </c>
      <c r="D12" s="31">
        <f>'[1]Район  и  поселения'!D15/1000</f>
        <v>500780.23583999998</v>
      </c>
      <c r="E12" s="30">
        <f>'[1]Район  и  поселения'!E15/1000</f>
        <v>388541.92540000001</v>
      </c>
      <c r="F12" s="31">
        <f>'[1]Район  и  поселения'!F15/1000</f>
        <v>28037.320339999998</v>
      </c>
      <c r="G12" s="33">
        <f t="shared" si="1"/>
        <v>1163045.9698400002</v>
      </c>
      <c r="H12" s="34">
        <f>'[1]Район  и  поселения'!AG15/1000</f>
        <v>263949.45600000001</v>
      </c>
      <c r="I12" s="35">
        <f>'[1]Район  и  поселения'!AH15/1000</f>
        <v>483911.02297000011</v>
      </c>
      <c r="J12" s="34">
        <f>'[1]Район  и  поселения'!AI15/1000</f>
        <v>387148.17052999994</v>
      </c>
      <c r="K12" s="35">
        <f>'[1]Район  и  поселения'!AJ15/1000</f>
        <v>28037.320339999998</v>
      </c>
      <c r="L12" s="32">
        <f t="shared" si="3"/>
        <v>98.454005793148994</v>
      </c>
      <c r="M12" s="32">
        <f t="shared" si="4"/>
        <v>100</v>
      </c>
      <c r="N12" s="32">
        <f t="shared" si="5"/>
        <v>96.631414009040554</v>
      </c>
      <c r="O12" s="32">
        <f t="shared" si="6"/>
        <v>99.641285848736857</v>
      </c>
      <c r="P12" s="32">
        <f t="shared" si="7"/>
        <v>100</v>
      </c>
    </row>
    <row r="13" spans="1:16" ht="21" customHeight="1" x14ac:dyDescent="0.35">
      <c r="A13" s="19" t="s">
        <v>12</v>
      </c>
      <c r="B13" s="33">
        <f t="shared" si="0"/>
        <v>439479.79315999994</v>
      </c>
      <c r="C13" s="30">
        <f>'[1]Район  и  поселения'!C16/1000</f>
        <v>80367.226999999999</v>
      </c>
      <c r="D13" s="31">
        <f>'[1]Район  и  поселения'!D16/1000</f>
        <v>87553.866469999994</v>
      </c>
      <c r="E13" s="30">
        <f>'[1]Район  и  поселения'!E16/1000</f>
        <v>252751.75134999995</v>
      </c>
      <c r="F13" s="31">
        <f>'[1]Район  и  поселения'!F16/1000</f>
        <v>18806.948339999999</v>
      </c>
      <c r="G13" s="33">
        <f t="shared" si="1"/>
        <v>431926.35008999996</v>
      </c>
      <c r="H13" s="34">
        <f>'[1]Район  и  поселения'!AG16/1000</f>
        <v>80367.226999999999</v>
      </c>
      <c r="I13" s="35">
        <f>'[1]Район  и  поселения'!AH16/1000</f>
        <v>82334.160570000007</v>
      </c>
      <c r="J13" s="34">
        <f>'[1]Район  и  поселения'!AI16/1000</f>
        <v>250418.01417999994</v>
      </c>
      <c r="K13" s="35">
        <f>'[1]Район  и  поселения'!AJ16/1000</f>
        <v>18806.948339999999</v>
      </c>
      <c r="L13" s="32">
        <f t="shared" si="3"/>
        <v>98.28127636638574</v>
      </c>
      <c r="M13" s="32">
        <f t="shared" si="4"/>
        <v>100</v>
      </c>
      <c r="N13" s="32">
        <f t="shared" si="5"/>
        <v>94.038291956199899</v>
      </c>
      <c r="O13" s="32">
        <f t="shared" si="6"/>
        <v>99.076668249563056</v>
      </c>
      <c r="P13" s="32">
        <f t="shared" si="7"/>
        <v>100</v>
      </c>
    </row>
    <row r="14" spans="1:16" ht="21" customHeight="1" x14ac:dyDescent="0.35">
      <c r="A14" s="19" t="s">
        <v>13</v>
      </c>
      <c r="B14" s="33">
        <f t="shared" si="0"/>
        <v>1170600.6340299998</v>
      </c>
      <c r="C14" s="30">
        <f>'[1]Район  и  поселения'!C17/1000</f>
        <v>202063.50099999996</v>
      </c>
      <c r="D14" s="31">
        <f>'[1]Район  и  поселения'!D17/1000</f>
        <v>543180.58698000002</v>
      </c>
      <c r="E14" s="30">
        <f>'[1]Район  и  поселения'!E17/1000</f>
        <v>394588.51451999991</v>
      </c>
      <c r="F14" s="31">
        <f>'[1]Район  и  поселения'!F17/1000</f>
        <v>30768.031529999997</v>
      </c>
      <c r="G14" s="33">
        <f t="shared" si="1"/>
        <v>1107539.48988</v>
      </c>
      <c r="H14" s="34">
        <f>'[1]Район  и  поселения'!AG17/1000</f>
        <v>202063.50099999996</v>
      </c>
      <c r="I14" s="35">
        <f>'[1]Район  и  поселения'!AH17/1000</f>
        <v>484011.91654999997</v>
      </c>
      <c r="J14" s="34">
        <f>'[1]Район  и  поселения'!AI17/1000</f>
        <v>390696.04079999996</v>
      </c>
      <c r="K14" s="35">
        <f>'[1]Район  и  поселения'!AJ17/1000</f>
        <v>30768.031529999997</v>
      </c>
      <c r="L14" s="32">
        <f t="shared" si="3"/>
        <v>94.612924141950899</v>
      </c>
      <c r="M14" s="32">
        <f t="shared" si="4"/>
        <v>100</v>
      </c>
      <c r="N14" s="32">
        <f t="shared" si="5"/>
        <v>89.106998326473942</v>
      </c>
      <c r="O14" s="32">
        <f t="shared" si="6"/>
        <v>99.013535980707658</v>
      </c>
      <c r="P14" s="32">
        <f t="shared" si="7"/>
        <v>100</v>
      </c>
    </row>
    <row r="15" spans="1:16" ht="21" customHeight="1" x14ac:dyDescent="0.35">
      <c r="A15" s="19" t="s">
        <v>14</v>
      </c>
      <c r="B15" s="33">
        <f t="shared" si="0"/>
        <v>894056.57710999995</v>
      </c>
      <c r="C15" s="30">
        <f>'[1]Район  и  поселения'!C18/1000</f>
        <v>210695.09099999999</v>
      </c>
      <c r="D15" s="31">
        <f>'[1]Район  и  поселения'!D18/1000</f>
        <v>333671.34910999995</v>
      </c>
      <c r="E15" s="30">
        <f>'[1]Район  и  поселения'!E18/1000</f>
        <v>332887.86945999996</v>
      </c>
      <c r="F15" s="31">
        <f>'[1]Район  и  поселения'!F18/1000</f>
        <v>16802.267540000001</v>
      </c>
      <c r="G15" s="33">
        <f t="shared" si="1"/>
        <v>889635.69283999992</v>
      </c>
      <c r="H15" s="34">
        <f>'[1]Район  и  поселения'!AG18/1000</f>
        <v>210695.09099999999</v>
      </c>
      <c r="I15" s="35">
        <f>'[1]Район  и  поселения'!AH18/1000</f>
        <v>331506.76105999999</v>
      </c>
      <c r="J15" s="34">
        <f>'[1]Район  и  поселения'!AI18/1000</f>
        <v>330631.57323999994</v>
      </c>
      <c r="K15" s="35">
        <f>'[1]Район  и  поселения'!AJ18/1000</f>
        <v>16802.267540000001</v>
      </c>
      <c r="L15" s="32">
        <f t="shared" si="3"/>
        <v>99.505525222543483</v>
      </c>
      <c r="M15" s="32">
        <f t="shared" si="4"/>
        <v>100</v>
      </c>
      <c r="N15" s="32">
        <f t="shared" si="5"/>
        <v>99.351281416347675</v>
      </c>
      <c r="O15" s="32">
        <f t="shared" si="6"/>
        <v>99.32220533488946</v>
      </c>
      <c r="P15" s="32">
        <f t="shared" si="7"/>
        <v>100</v>
      </c>
    </row>
    <row r="16" spans="1:16" ht="21" customHeight="1" x14ac:dyDescent="0.35">
      <c r="A16" s="19" t="s">
        <v>15</v>
      </c>
      <c r="B16" s="33">
        <f t="shared" si="0"/>
        <v>552758.5488799999</v>
      </c>
      <c r="C16" s="30">
        <f>'[1]Район  и  поселения'!C19/1000</f>
        <v>155587.76199999999</v>
      </c>
      <c r="D16" s="31">
        <f>'[1]Район  и  поселения'!D19/1000</f>
        <v>146334.18973000001</v>
      </c>
      <c r="E16" s="30">
        <f>'[1]Район  и  поселения'!E19/1000</f>
        <v>237303.68562999999</v>
      </c>
      <c r="F16" s="31">
        <f>'[1]Район  и  поселения'!F19/1000</f>
        <v>13532.91152</v>
      </c>
      <c r="G16" s="33">
        <f t="shared" si="1"/>
        <v>549817.1971799999</v>
      </c>
      <c r="H16" s="34">
        <f>'[1]Район  и  поселения'!AG19/1000</f>
        <v>155587.76199999999</v>
      </c>
      <c r="I16" s="35">
        <f>'[1]Район  и  поселения'!AH19/1000</f>
        <v>145786.48677999998</v>
      </c>
      <c r="J16" s="34">
        <f>'[1]Район  и  поселения'!AI19/1000</f>
        <v>234910.03688</v>
      </c>
      <c r="K16" s="35">
        <f>'[1]Район  и  поселения'!AJ19/1000</f>
        <v>13532.91152</v>
      </c>
      <c r="L16" s="32">
        <f t="shared" si="3"/>
        <v>99.467877664495688</v>
      </c>
      <c r="M16" s="32">
        <f t="shared" si="4"/>
        <v>100</v>
      </c>
      <c r="N16" s="32">
        <f t="shared" si="5"/>
        <v>99.625717714356028</v>
      </c>
      <c r="O16" s="32">
        <f t="shared" si="6"/>
        <v>98.991314128288707</v>
      </c>
      <c r="P16" s="32">
        <f t="shared" si="7"/>
        <v>100</v>
      </c>
    </row>
    <row r="17" spans="1:16" ht="21" customHeight="1" x14ac:dyDescent="0.35">
      <c r="A17" s="19" t="s">
        <v>16</v>
      </c>
      <c r="B17" s="33">
        <f t="shared" si="0"/>
        <v>430944.92537000001</v>
      </c>
      <c r="C17" s="30">
        <f>'[1]Район  и  поселения'!C20/1000</f>
        <v>81977.442999999999</v>
      </c>
      <c r="D17" s="31">
        <f>'[1]Район  и  поселения'!D20/1000</f>
        <v>128940.91316000001</v>
      </c>
      <c r="E17" s="30">
        <f>'[1]Район  и  поселения'!E20/1000</f>
        <v>197520.91463999997</v>
      </c>
      <c r="F17" s="31">
        <f>'[1]Район  и  поселения'!F20/1000</f>
        <v>22505.654569999999</v>
      </c>
      <c r="G17" s="33">
        <f t="shared" si="1"/>
        <v>426676.03775999998</v>
      </c>
      <c r="H17" s="34">
        <f>'[1]Район  и  поселения'!AG20/1000</f>
        <v>81977.442999999999</v>
      </c>
      <c r="I17" s="35">
        <f>'[1]Район  и  поселения'!AH20/1000</f>
        <v>128673.17862000001</v>
      </c>
      <c r="J17" s="34">
        <f>'[1]Район  и  поселения'!AI20/1000</f>
        <v>193556.23858</v>
      </c>
      <c r="K17" s="35">
        <f>'[1]Район  и  поселения'!AJ20/1000</f>
        <v>22469.177560000004</v>
      </c>
      <c r="L17" s="32">
        <f t="shared" si="3"/>
        <v>99.009412256952587</v>
      </c>
      <c r="M17" s="32">
        <f t="shared" si="4"/>
        <v>100</v>
      </c>
      <c r="N17" s="32">
        <f t="shared" si="5"/>
        <v>99.792358737472426</v>
      </c>
      <c r="O17" s="32">
        <f t="shared" si="6"/>
        <v>97.992781641768943</v>
      </c>
      <c r="P17" s="32">
        <f t="shared" si="7"/>
        <v>99.837920688391719</v>
      </c>
    </row>
    <row r="18" spans="1:16" ht="21" customHeight="1" x14ac:dyDescent="0.35">
      <c r="A18" s="19" t="s">
        <v>17</v>
      </c>
      <c r="B18" s="33">
        <f t="shared" si="0"/>
        <v>1769926.8363800002</v>
      </c>
      <c r="C18" s="30">
        <f>'[1]Район  и  поселения'!C21/1000</f>
        <v>594350.37970000005</v>
      </c>
      <c r="D18" s="31">
        <f>'[1]Район  и  поселения'!D21/1000</f>
        <v>679312.45880999998</v>
      </c>
      <c r="E18" s="30">
        <f>'[1]Район  и  поселения'!E21/1000</f>
        <v>471384.49969000008</v>
      </c>
      <c r="F18" s="31">
        <f>'[1]Район  и  поселения'!F21/1000</f>
        <v>24879.498179999999</v>
      </c>
      <c r="G18" s="33">
        <f t="shared" si="1"/>
        <v>1741895.3354300002</v>
      </c>
      <c r="H18" s="34">
        <f>'[1]Район  и  поселения'!AG21/1000</f>
        <v>594350.37970000005</v>
      </c>
      <c r="I18" s="35">
        <f>'[1]Район  и  поселения'!AH21/1000</f>
        <v>659954.53620000009</v>
      </c>
      <c r="J18" s="34">
        <f>'[1]Район  и  поселения'!AI21/1000</f>
        <v>462986.37477000005</v>
      </c>
      <c r="K18" s="35">
        <f>'[1]Район  и  поселения'!AJ21/1000</f>
        <v>24604.044759999997</v>
      </c>
      <c r="L18" s="32">
        <f t="shared" si="3"/>
        <v>98.416233915785341</v>
      </c>
      <c r="M18" s="32">
        <f t="shared" si="4"/>
        <v>100</v>
      </c>
      <c r="N18" s="32">
        <f t="shared" si="5"/>
        <v>97.150365438032665</v>
      </c>
      <c r="O18" s="32">
        <f t="shared" si="6"/>
        <v>98.218413009862871</v>
      </c>
      <c r="P18" s="32">
        <f t="shared" si="7"/>
        <v>98.892849775316478</v>
      </c>
    </row>
    <row r="19" spans="1:16" ht="21" customHeight="1" x14ac:dyDescent="0.35">
      <c r="A19" s="19" t="s">
        <v>18</v>
      </c>
      <c r="B19" s="33">
        <f t="shared" si="0"/>
        <v>550358.46675999998</v>
      </c>
      <c r="C19" s="30">
        <f>'[1]Район  и  поселения'!C22/1000</f>
        <v>111497.614</v>
      </c>
      <c r="D19" s="31">
        <f>'[1]Район  и  поселения'!D22/1000</f>
        <v>140542.17513999998</v>
      </c>
      <c r="E19" s="30">
        <f>'[1]Район  и  поселения'!E22/1000</f>
        <v>285465.69655999995</v>
      </c>
      <c r="F19" s="31">
        <f>'[1]Район  и  поселения'!F22/1000</f>
        <v>12852.981059999998</v>
      </c>
      <c r="G19" s="33">
        <f t="shared" si="1"/>
        <v>538781.14849000005</v>
      </c>
      <c r="H19" s="34">
        <f>'[1]Район  и  поселения'!AG22/1000</f>
        <v>111497.614</v>
      </c>
      <c r="I19" s="35">
        <f>'[1]Район  и  поселения'!AH22/1000</f>
        <v>136255.48535000003</v>
      </c>
      <c r="J19" s="34">
        <f>'[1]Район  и  поселения'!AI22/1000</f>
        <v>278175.06808</v>
      </c>
      <c r="K19" s="35">
        <f>'[1]Район  и  поселения'!AJ22/1000</f>
        <v>12852.981059999998</v>
      </c>
      <c r="L19" s="32">
        <f t="shared" si="3"/>
        <v>97.896404076754479</v>
      </c>
      <c r="M19" s="32">
        <f t="shared" si="4"/>
        <v>100</v>
      </c>
      <c r="N19" s="32">
        <f t="shared" si="5"/>
        <v>96.949890816952419</v>
      </c>
      <c r="O19" s="32">
        <f t="shared" si="6"/>
        <v>97.446057943964703</v>
      </c>
      <c r="P19" s="32">
        <f t="shared" si="7"/>
        <v>100</v>
      </c>
    </row>
    <row r="20" spans="1:16" ht="21" customHeight="1" x14ac:dyDescent="0.35">
      <c r="A20" s="19" t="s">
        <v>19</v>
      </c>
      <c r="B20" s="33">
        <f t="shared" si="0"/>
        <v>1026056.8980899999</v>
      </c>
      <c r="C20" s="30">
        <f>'[1]Район  и  поселения'!C23/1000</f>
        <v>70569.736999999994</v>
      </c>
      <c r="D20" s="31">
        <f>'[1]Район  и  поселения'!D23/1000</f>
        <v>205596.97128999996</v>
      </c>
      <c r="E20" s="30">
        <f>'[1]Район  и  поселения'!E23/1000</f>
        <v>701191.95447</v>
      </c>
      <c r="F20" s="31">
        <f>'[1]Район  и  поселения'!F23/1000</f>
        <v>48698.235329999989</v>
      </c>
      <c r="G20" s="33">
        <f t="shared" si="1"/>
        <v>1008668.44614</v>
      </c>
      <c r="H20" s="34">
        <f>'[1]Район  и  поселения'!AG23/1000</f>
        <v>70569.736999999994</v>
      </c>
      <c r="I20" s="35">
        <f>'[1]Район  и  поселения'!AH23/1000</f>
        <v>200201.53852999996</v>
      </c>
      <c r="J20" s="34">
        <f>'[1]Район  и  поселения'!AI23/1000</f>
        <v>689290.76270000008</v>
      </c>
      <c r="K20" s="35">
        <f>'[1]Район  и  поселения'!AJ23/1000</f>
        <v>48606.407909999994</v>
      </c>
      <c r="L20" s="32">
        <f t="shared" si="3"/>
        <v>98.305313089130991</v>
      </c>
      <c r="M20" s="32">
        <f t="shared" si="4"/>
        <v>100</v>
      </c>
      <c r="N20" s="32">
        <f t="shared" si="5"/>
        <v>97.375723617839881</v>
      </c>
      <c r="O20" s="32">
        <f t="shared" si="6"/>
        <v>98.302719862352745</v>
      </c>
      <c r="P20" s="32">
        <f t="shared" si="7"/>
        <v>99.811435836683344</v>
      </c>
    </row>
    <row r="21" spans="1:16" ht="21" customHeight="1" x14ac:dyDescent="0.35">
      <c r="A21" s="19" t="s">
        <v>20</v>
      </c>
      <c r="B21" s="33">
        <f t="shared" si="0"/>
        <v>727413.60775999993</v>
      </c>
      <c r="C21" s="30">
        <f>'[1]Район  и  поселения'!C24/1000</f>
        <v>72101.079750000004</v>
      </c>
      <c r="D21" s="31">
        <f>'[1]Район  и  поселения'!D24/1000</f>
        <v>403874.50513000001</v>
      </c>
      <c r="E21" s="30">
        <f>'[1]Район  и  поселения'!E24/1000</f>
        <v>239132.41146</v>
      </c>
      <c r="F21" s="31">
        <f>'[1]Район  и  поселения'!F24/1000</f>
        <v>12305.611419999999</v>
      </c>
      <c r="G21" s="33">
        <f t="shared" si="1"/>
        <v>713187.69524000003</v>
      </c>
      <c r="H21" s="34">
        <f>'[1]Район  и  поселения'!AG24/1000</f>
        <v>72101.079750000004</v>
      </c>
      <c r="I21" s="35">
        <f>'[1]Район  и  поселения'!AH24/1000</f>
        <v>397639.63982000004</v>
      </c>
      <c r="J21" s="34">
        <f>'[1]Район  и  поселения'!AI24/1000</f>
        <v>231188.51871</v>
      </c>
      <c r="K21" s="35">
        <f>'[1]Район  и  поселения'!AJ24/1000</f>
        <v>12258.45696</v>
      </c>
      <c r="L21" s="32">
        <f t="shared" si="3"/>
        <v>98.044315865384036</v>
      </c>
      <c r="M21" s="32">
        <f t="shared" si="4"/>
        <v>100</v>
      </c>
      <c r="N21" s="32">
        <f t="shared" si="5"/>
        <v>98.456236966977386</v>
      </c>
      <c r="O21" s="32">
        <f t="shared" si="6"/>
        <v>96.678035946068817</v>
      </c>
      <c r="P21" s="32">
        <f t="shared" si="7"/>
        <v>99.616805224945097</v>
      </c>
    </row>
    <row r="22" spans="1:16" ht="21" customHeight="1" x14ac:dyDescent="0.35">
      <c r="A22" s="19" t="s">
        <v>21</v>
      </c>
      <c r="B22" s="33">
        <f t="shared" si="0"/>
        <v>525266.36595999997</v>
      </c>
      <c r="C22" s="30">
        <f>'[1]Район  и  поселения'!C25/1000</f>
        <v>68922.732000000004</v>
      </c>
      <c r="D22" s="31">
        <f>'[1]Район  и  поселения'!D25/1000</f>
        <v>112322.47408</v>
      </c>
      <c r="E22" s="30">
        <f>'[1]Район  и  поселения'!E25/1000</f>
        <v>322846.74039999989</v>
      </c>
      <c r="F22" s="31">
        <f>'[1]Район  и  поселения'!F25/1000</f>
        <v>21174.41948</v>
      </c>
      <c r="G22" s="33">
        <f t="shared" si="1"/>
        <v>518636.96831999993</v>
      </c>
      <c r="H22" s="34">
        <f>'[1]Район  и  поселения'!AG25/1000</f>
        <v>68922.732000000004</v>
      </c>
      <c r="I22" s="35">
        <f>'[1]Район  и  поселения'!AH25/1000</f>
        <v>105973.88941999999</v>
      </c>
      <c r="J22" s="34">
        <f>'[1]Район  и  поселения'!AI25/1000</f>
        <v>322565.92741999996</v>
      </c>
      <c r="K22" s="35">
        <f>'[1]Район  и  поселения'!AJ25/1000</f>
        <v>21174.41948</v>
      </c>
      <c r="L22" s="32">
        <f t="shared" si="3"/>
        <v>98.73789793719537</v>
      </c>
      <c r="M22" s="32">
        <f t="shared" si="4"/>
        <v>100</v>
      </c>
      <c r="N22" s="32">
        <f t="shared" si="5"/>
        <v>94.347894566960548</v>
      </c>
      <c r="O22" s="32">
        <f t="shared" si="6"/>
        <v>99.913019725814166</v>
      </c>
      <c r="P22" s="32">
        <f t="shared" si="7"/>
        <v>100</v>
      </c>
    </row>
    <row r="23" spans="1:16" ht="21" customHeight="1" x14ac:dyDescent="0.35">
      <c r="A23" s="19" t="s">
        <v>22</v>
      </c>
      <c r="B23" s="33">
        <f t="shared" si="0"/>
        <v>1267474.2804400001</v>
      </c>
      <c r="C23" s="30">
        <f>'[1]Район  и  поселения'!C26/1000</f>
        <v>285707.63199999998</v>
      </c>
      <c r="D23" s="31">
        <f>'[1]Район  и  поселения'!D26/1000</f>
        <v>425464.31826000003</v>
      </c>
      <c r="E23" s="30">
        <f>'[1]Район  и  поселения'!E26/1000</f>
        <v>518540.55736999999</v>
      </c>
      <c r="F23" s="31">
        <f>'[1]Район  и  поселения'!F26/1000</f>
        <v>37761.772809999995</v>
      </c>
      <c r="G23" s="33">
        <f t="shared" si="1"/>
        <v>1256346.2505400002</v>
      </c>
      <c r="H23" s="34">
        <f>'[1]Район  и  поселения'!AG26/1000</f>
        <v>285707.63199999998</v>
      </c>
      <c r="I23" s="35">
        <f>'[1]Район  и  поселения'!AH26/1000</f>
        <v>420056.1832700001</v>
      </c>
      <c r="J23" s="34">
        <f>'[1]Район  и  поселения'!AI26/1000</f>
        <v>512820.66245999996</v>
      </c>
      <c r="K23" s="35">
        <f>'[1]Район  и  поселения'!AJ26/1000</f>
        <v>37761.772809999995</v>
      </c>
      <c r="L23" s="32">
        <f t="shared" si="3"/>
        <v>99.122031107713141</v>
      </c>
      <c r="M23" s="32">
        <f t="shared" si="4"/>
        <v>100</v>
      </c>
      <c r="N23" s="32">
        <f t="shared" si="5"/>
        <v>98.728886358292684</v>
      </c>
      <c r="O23" s="32">
        <f t="shared" si="6"/>
        <v>98.896924294791731</v>
      </c>
      <c r="P23" s="32">
        <f t="shared" si="7"/>
        <v>100</v>
      </c>
    </row>
    <row r="24" spans="1:16" ht="21" customHeight="1" x14ac:dyDescent="0.35">
      <c r="A24" s="19" t="s">
        <v>23</v>
      </c>
      <c r="B24" s="33">
        <f t="shared" si="0"/>
        <v>605343.95077999996</v>
      </c>
      <c r="C24" s="30">
        <f>'[1]Район  и  поселения'!C27/1000</f>
        <v>208217.565</v>
      </c>
      <c r="D24" s="31">
        <f>'[1]Район  и  поселения'!D27/1000</f>
        <v>123272.65474</v>
      </c>
      <c r="E24" s="30">
        <f>'[1]Район  и  поселения'!E27/1000</f>
        <v>254388.51232000001</v>
      </c>
      <c r="F24" s="31">
        <f>'[1]Район  и  поселения'!F27/1000</f>
        <v>19465.218719999997</v>
      </c>
      <c r="G24" s="33">
        <f t="shared" si="1"/>
        <v>601058.23950999998</v>
      </c>
      <c r="H24" s="34">
        <f>'[1]Район  и  поселения'!AG27/1000</f>
        <v>208217.565</v>
      </c>
      <c r="I24" s="35">
        <f>'[1]Район  и  поселения'!AH27/1000</f>
        <v>121848.40083999999</v>
      </c>
      <c r="J24" s="34">
        <f>'[1]Район  и  поселения'!AI27/1000</f>
        <v>251527.05496000001</v>
      </c>
      <c r="K24" s="35">
        <f>'[1]Район  и  поселения'!AJ27/1000</f>
        <v>19465.218709999997</v>
      </c>
      <c r="L24" s="32">
        <f t="shared" si="3"/>
        <v>99.292020467954174</v>
      </c>
      <c r="M24" s="32">
        <f t="shared" si="4"/>
        <v>100</v>
      </c>
      <c r="N24" s="32">
        <f t="shared" si="5"/>
        <v>98.844631112225201</v>
      </c>
      <c r="O24" s="32">
        <f t="shared" si="6"/>
        <v>98.875162508753334</v>
      </c>
      <c r="P24" s="32">
        <f t="shared" si="7"/>
        <v>99.999999948626311</v>
      </c>
    </row>
    <row r="25" spans="1:16" ht="21" customHeight="1" thickBot="1" x14ac:dyDescent="0.4">
      <c r="A25" s="20" t="s">
        <v>24</v>
      </c>
      <c r="B25" s="36">
        <f t="shared" si="0"/>
        <v>884395.16902000015</v>
      </c>
      <c r="C25" s="30">
        <f>'[1]Район  и  поселения'!C28/1000</f>
        <v>121811.607</v>
      </c>
      <c r="D25" s="31">
        <f>'[1]Район  и  поселения'!D28/1000</f>
        <v>369167.22597000003</v>
      </c>
      <c r="E25" s="30">
        <f>'[1]Район  и  поселения'!E28/1000</f>
        <v>362555.79563000012</v>
      </c>
      <c r="F25" s="31">
        <f>'[1]Район  и  поселения'!F28/1000</f>
        <v>30860.540419999998</v>
      </c>
      <c r="G25" s="36">
        <f t="shared" si="1"/>
        <v>874358.91950000008</v>
      </c>
      <c r="H25" s="37">
        <f>'[1]Район  и  поселения'!AG28/1000</f>
        <v>121811.607</v>
      </c>
      <c r="I25" s="38">
        <f>'[1]Район  и  поселения'!AH28/1000</f>
        <v>362042.92597000004</v>
      </c>
      <c r="J25" s="37">
        <f>'[1]Район  и  поселения'!AI28/1000</f>
        <v>359857.13247000001</v>
      </c>
      <c r="K25" s="38">
        <f>'[1]Район  и  поселения'!AJ28/1000</f>
        <v>30647.254059999999</v>
      </c>
      <c r="L25" s="39">
        <f t="shared" ref="L25:L33" si="8">G25/B25*100</f>
        <v>98.86518494542193</v>
      </c>
      <c r="M25" s="39">
        <f t="shared" ref="M25:M33" si="9">H25/C25*100</f>
        <v>100</v>
      </c>
      <c r="N25" s="39">
        <f t="shared" ref="N25:N33" si="10">I25/D25*100</f>
        <v>98.070169966664665</v>
      </c>
      <c r="O25" s="39">
        <f t="shared" ref="O25:O33" si="11">J25/E25*100</f>
        <v>99.255655765946102</v>
      </c>
      <c r="P25" s="39">
        <f t="shared" ref="P25:P33" si="12">K25/F25*100</f>
        <v>99.308870301371087</v>
      </c>
    </row>
    <row r="26" spans="1:16" ht="21" customHeight="1" thickBot="1" x14ac:dyDescent="0.4">
      <c r="A26" s="21" t="s">
        <v>25</v>
      </c>
      <c r="B26" s="40">
        <f>SUM(B8:B25)</f>
        <v>16764222.030090002</v>
      </c>
      <c r="C26" s="41">
        <f t="shared" ref="B26:F26" si="13">SUM(C8:C25)</f>
        <v>3369820.1754499995</v>
      </c>
      <c r="D26" s="40">
        <f t="shared" si="13"/>
        <v>6143484.4025900001</v>
      </c>
      <c r="E26" s="42">
        <f t="shared" si="13"/>
        <v>6691695.6732000001</v>
      </c>
      <c r="F26" s="40">
        <f t="shared" si="13"/>
        <v>559221.77884999989</v>
      </c>
      <c r="G26" s="40">
        <f>SUM(G8:G25)</f>
        <v>16505849.002460001</v>
      </c>
      <c r="H26" s="42">
        <f>SUM(H8:H25)</f>
        <v>3369820.1754499995</v>
      </c>
      <c r="I26" s="40">
        <f>SUM(I8:I25)</f>
        <v>5961543.5912199998</v>
      </c>
      <c r="J26" s="42">
        <f>SUM(J8:J25)</f>
        <v>6616170.31391</v>
      </c>
      <c r="K26" s="40">
        <f>SUM(K8:K25)</f>
        <v>558314.92187999992</v>
      </c>
      <c r="L26" s="43">
        <f t="shared" si="8"/>
        <v>98.458783072866439</v>
      </c>
      <c r="M26" s="43">
        <f t="shared" si="9"/>
        <v>100</v>
      </c>
      <c r="N26" s="43">
        <f t="shared" si="10"/>
        <v>97.03847524552522</v>
      </c>
      <c r="O26" s="43">
        <f t="shared" si="11"/>
        <v>98.871356932855207</v>
      </c>
      <c r="P26" s="43">
        <f t="shared" si="12"/>
        <v>99.837835899047988</v>
      </c>
    </row>
    <row r="27" spans="1:16" ht="21" customHeight="1" x14ac:dyDescent="0.35">
      <c r="A27" s="22"/>
      <c r="B27" s="29"/>
      <c r="C27" s="44"/>
      <c r="D27" s="45"/>
      <c r="E27" s="46"/>
      <c r="F27" s="45"/>
      <c r="G27" s="29"/>
      <c r="H27" s="30"/>
      <c r="I27" s="31"/>
      <c r="J27" s="30"/>
      <c r="K27" s="31"/>
      <c r="L27" s="32"/>
      <c r="M27" s="32"/>
      <c r="N27" s="32"/>
      <c r="O27" s="32"/>
      <c r="P27" s="32"/>
    </row>
    <row r="28" spans="1:16" ht="21" customHeight="1" x14ac:dyDescent="0.35">
      <c r="A28" s="23" t="s">
        <v>26</v>
      </c>
      <c r="B28" s="33">
        <f>SUM(C28:F28)</f>
        <v>3624999.8844300001</v>
      </c>
      <c r="C28" s="30">
        <f>'[1]Район  и  поселения'!C31/1000</f>
        <v>967166.35699999984</v>
      </c>
      <c r="D28" s="31">
        <f>'[1]Район  и  поселения'!D31/1000</f>
        <v>1319327.7358200001</v>
      </c>
      <c r="E28" s="30">
        <f>'[1]Район  и  поселения'!E31/1000</f>
        <v>1035946.9573600001</v>
      </c>
      <c r="F28" s="31">
        <f>'[1]Район  и  поселения'!F31/1000</f>
        <v>302558.83425000001</v>
      </c>
      <c r="G28" s="33">
        <f>SUM(H28:K28)</f>
        <v>3568326.7313099997</v>
      </c>
      <c r="H28" s="34">
        <f>'[1]Район  и  поселения'!AG31/1000</f>
        <v>967166.35699999984</v>
      </c>
      <c r="I28" s="35">
        <f>'[1]Район  и  поселения'!AH31/1000</f>
        <v>1294770.2143900001</v>
      </c>
      <c r="J28" s="34">
        <f>'[1]Район  и  поселения'!AI31/1000</f>
        <v>1003878.1366999999</v>
      </c>
      <c r="K28" s="35">
        <f>'[1]Район  и  поселения'!AJ31/1000</f>
        <v>302512.02322000003</v>
      </c>
      <c r="L28" s="32">
        <f t="shared" si="8"/>
        <v>98.436602622708449</v>
      </c>
      <c r="M28" s="32">
        <f t="shared" si="9"/>
        <v>100</v>
      </c>
      <c r="N28" s="32">
        <f t="shared" si="10"/>
        <v>98.138633732676226</v>
      </c>
      <c r="O28" s="32">
        <f t="shared" si="11"/>
        <v>96.904395497070212</v>
      </c>
      <c r="P28" s="32">
        <f t="shared" si="12"/>
        <v>99.984528288484441</v>
      </c>
    </row>
    <row r="29" spans="1:16" ht="21" customHeight="1" thickBot="1" x14ac:dyDescent="0.4">
      <c r="A29" s="20" t="s">
        <v>27</v>
      </c>
      <c r="B29" s="36">
        <f>SUM(C29:F29)</f>
        <v>12784892.61056</v>
      </c>
      <c r="C29" s="30">
        <f>'[1]Район  и  поселения'!C32/1000</f>
        <v>1134180.6660799999</v>
      </c>
      <c r="D29" s="31">
        <f>'[1]Район  и  поселения'!D32/1000</f>
        <v>5174058.8520000009</v>
      </c>
      <c r="E29" s="30">
        <f>'[1]Район  и  поселения'!E32/1000</f>
        <v>5635514.9829099998</v>
      </c>
      <c r="F29" s="31">
        <f>'[1]Район  и  поселения'!F32/1000</f>
        <v>841138.10956999997</v>
      </c>
      <c r="G29" s="36">
        <f>SUM(H29:K29)</f>
        <v>12655928.873890001</v>
      </c>
      <c r="H29" s="34">
        <f>'[1]Район  и  поселения'!AG32/1000</f>
        <v>1134180.6660799999</v>
      </c>
      <c r="I29" s="35">
        <f>'[1]Район  и  поселения'!AH32/1000</f>
        <v>5064929.1509900009</v>
      </c>
      <c r="J29" s="34">
        <f>'[1]Район  и  поселения'!AI32/1000</f>
        <v>5616635.6587800002</v>
      </c>
      <c r="K29" s="35">
        <f>'[1]Район  и  поселения'!AJ32/1000</f>
        <v>840183.39804</v>
      </c>
      <c r="L29" s="39">
        <f t="shared" si="8"/>
        <v>98.991280250852654</v>
      </c>
      <c r="M29" s="39">
        <f t="shared" si="9"/>
        <v>100</v>
      </c>
      <c r="N29" s="39">
        <f t="shared" si="10"/>
        <v>97.890829924212852</v>
      </c>
      <c r="O29" s="39">
        <f t="shared" si="11"/>
        <v>99.664993808245526</v>
      </c>
      <c r="P29" s="39">
        <f t="shared" si="12"/>
        <v>99.886497648942807</v>
      </c>
    </row>
    <row r="30" spans="1:16" ht="21" customHeight="1" thickBot="1" x14ac:dyDescent="0.4">
      <c r="A30" s="24" t="s">
        <v>28</v>
      </c>
      <c r="B30" s="40">
        <f>SUM(B28:B29)</f>
        <v>16409892.494990001</v>
      </c>
      <c r="C30" s="41">
        <f t="shared" ref="B30:F30" si="14">SUM(C28:C29)</f>
        <v>2101347.0230799997</v>
      </c>
      <c r="D30" s="40">
        <f t="shared" si="14"/>
        <v>6493386.5878200009</v>
      </c>
      <c r="E30" s="42">
        <f t="shared" si="14"/>
        <v>6671461.9402700001</v>
      </c>
      <c r="F30" s="40">
        <f t="shared" si="14"/>
        <v>1143696.9438199999</v>
      </c>
      <c r="G30" s="40">
        <f>SUM(G28:G29)</f>
        <v>16224255.6052</v>
      </c>
      <c r="H30" s="41">
        <f>SUM(H28:H29)</f>
        <v>2101347.0230799997</v>
      </c>
      <c r="I30" s="40">
        <f>SUM(I28:I29)</f>
        <v>6359699.3653800013</v>
      </c>
      <c r="J30" s="42">
        <f>SUM(J28:J29)</f>
        <v>6620513.7954799999</v>
      </c>
      <c r="K30" s="40">
        <f>SUM(K28:K29)</f>
        <v>1142695.42126</v>
      </c>
      <c r="L30" s="43">
        <f t="shared" si="8"/>
        <v>98.868750116146856</v>
      </c>
      <c r="M30" s="43">
        <f t="shared" si="9"/>
        <v>100</v>
      </c>
      <c r="N30" s="43">
        <f t="shared" si="10"/>
        <v>97.941178757310325</v>
      </c>
      <c r="O30" s="43">
        <f t="shared" si="11"/>
        <v>99.236327131202401</v>
      </c>
      <c r="P30" s="43">
        <f t="shared" si="12"/>
        <v>99.912431123873176</v>
      </c>
    </row>
    <row r="31" spans="1:16" ht="21" customHeight="1" x14ac:dyDescent="0.35">
      <c r="A31" s="24"/>
      <c r="B31" s="47"/>
      <c r="C31" s="48"/>
      <c r="D31" s="47"/>
      <c r="E31" s="49"/>
      <c r="F31" s="47"/>
      <c r="G31" s="47"/>
      <c r="H31" s="50"/>
      <c r="I31" s="51"/>
      <c r="J31" s="50"/>
      <c r="K31" s="51"/>
      <c r="L31" s="52"/>
      <c r="M31" s="52"/>
      <c r="N31" s="52"/>
      <c r="O31" s="52"/>
      <c r="P31" s="52"/>
    </row>
    <row r="32" spans="1:16" ht="21" customHeight="1" thickBot="1" x14ac:dyDescent="0.4">
      <c r="A32" s="25"/>
      <c r="B32" s="47"/>
      <c r="C32" s="48"/>
      <c r="D32" s="47"/>
      <c r="E32" s="49"/>
      <c r="F32" s="47"/>
      <c r="G32" s="47"/>
      <c r="H32" s="50"/>
      <c r="I32" s="51"/>
      <c r="J32" s="50"/>
      <c r="K32" s="51"/>
      <c r="L32" s="52"/>
      <c r="M32" s="52"/>
      <c r="N32" s="52"/>
      <c r="O32" s="52"/>
      <c r="P32" s="52"/>
    </row>
    <row r="33" spans="1:16" ht="21" customHeight="1" thickBot="1" x14ac:dyDescent="0.4">
      <c r="A33" s="21" t="s">
        <v>29</v>
      </c>
      <c r="B33" s="40">
        <f>B26+B30</f>
        <v>33174114.525080003</v>
      </c>
      <c r="C33" s="41">
        <f t="shared" ref="B33:F33" si="15">C26+C30</f>
        <v>5471167.1985299997</v>
      </c>
      <c r="D33" s="40">
        <f t="shared" si="15"/>
        <v>12636870.99041</v>
      </c>
      <c r="E33" s="42">
        <f t="shared" si="15"/>
        <v>13363157.613469999</v>
      </c>
      <c r="F33" s="40">
        <f t="shared" si="15"/>
        <v>1702918.7226699998</v>
      </c>
      <c r="G33" s="40">
        <f>G26+G30</f>
        <v>32730104.607660003</v>
      </c>
      <c r="H33" s="41">
        <f>H26+H30</f>
        <v>5471167.1985299997</v>
      </c>
      <c r="I33" s="40">
        <f>I26+I30</f>
        <v>12321242.956600001</v>
      </c>
      <c r="J33" s="42">
        <f>J26+J30</f>
        <v>13236684.10939</v>
      </c>
      <c r="K33" s="40">
        <f>K26+K30</f>
        <v>1701010.34314</v>
      </c>
      <c r="L33" s="43">
        <f t="shared" si="8"/>
        <v>98.661577185174536</v>
      </c>
      <c r="M33" s="43">
        <f t="shared" si="9"/>
        <v>100</v>
      </c>
      <c r="N33" s="43">
        <f t="shared" si="10"/>
        <v>97.502324475342618</v>
      </c>
      <c r="O33" s="43">
        <f t="shared" si="11"/>
        <v>99.053565723474563</v>
      </c>
      <c r="P33" s="43">
        <f t="shared" si="12"/>
        <v>99.887934784872897</v>
      </c>
    </row>
    <row r="34" spans="1:16" hidden="1" x14ac:dyDescent="0.3"/>
    <row r="35" spans="1:16" x14ac:dyDescent="0.3">
      <c r="B35" s="26">
        <f>B33-'[1]Район  и  поселения'!$B$36/1000</f>
        <v>0</v>
      </c>
      <c r="G35" s="27">
        <f>G33-'[1]Район  и  поселения'!$AF$36/1000</f>
        <v>0</v>
      </c>
    </row>
  </sheetData>
  <mergeCells count="11">
    <mergeCell ref="L5:P5"/>
    <mergeCell ref="L6:L7"/>
    <mergeCell ref="M6:P6"/>
    <mergeCell ref="A2:P2"/>
    <mergeCell ref="G6:G7"/>
    <mergeCell ref="H6:K6"/>
    <mergeCell ref="A5:A7"/>
    <mergeCell ref="B5:F5"/>
    <mergeCell ref="B6:B7"/>
    <mergeCell ref="C6:F6"/>
    <mergeCell ref="G5:K5"/>
  </mergeCells>
  <phoneticPr fontId="0" type="noConversion"/>
  <pageMargins left="0.78740157480314965" right="0.39370078740157483" top="0.59055118110236227" bottom="0.59055118110236227" header="0.51181102362204722" footer="0.51181102362204722"/>
  <pageSetup paperSize="9" scale="52" orientation="landscape" r:id="rId1"/>
  <headerFooter alignWithMargins="0">
    <oddFooter>&amp;R&amp;Z&amp;F&amp;A</oddFooter>
  </headerFooter>
  <colBreaks count="1" manualBreakCount="1">
    <brk id="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</vt:lpstr>
      <vt:lpstr>МБТ!Область_печати</vt:lpstr>
    </vt:vector>
  </TitlesOfParts>
  <Company>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belanin</cp:lastModifiedBy>
  <cp:lastPrinted>2023-01-12T09:18:45Z</cp:lastPrinted>
  <dcterms:created xsi:type="dcterms:W3CDTF">2007-12-05T11:50:40Z</dcterms:created>
  <dcterms:modified xsi:type="dcterms:W3CDTF">2023-01-12T11:59:53Z</dcterms:modified>
</cp:coreProperties>
</file>