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слушания 2022\закон\"/>
    </mc:Choice>
  </mc:AlternateContent>
  <bookViews>
    <workbookView xWindow="0" yWindow="0" windowWidth="28800" windowHeight="12030"/>
  </bookViews>
  <sheets>
    <sheet name="на 1.01.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6" i="1" l="1"/>
  <c r="E255" i="1"/>
  <c r="F214" i="1"/>
  <c r="F252" i="1" s="1"/>
  <c r="E198" i="1"/>
  <c r="E182" i="1"/>
  <c r="E96" i="1"/>
  <c r="E87" i="1"/>
  <c r="E72" i="1"/>
  <c r="E58" i="1"/>
  <c r="E57" i="1"/>
  <c r="E257" i="1" s="1"/>
</calcChain>
</file>

<file path=xl/sharedStrings.xml><?xml version="1.0" encoding="utf-8"?>
<sst xmlns="http://schemas.openxmlformats.org/spreadsheetml/2006/main" count="218" uniqueCount="161">
  <si>
    <t>в 2021 году</t>
  </si>
  <si>
    <t>Наименование расходов</t>
  </si>
  <si>
    <t>Сумма (тыс.руб)</t>
  </si>
  <si>
    <t>Проведение аварийно восстановительных работ и иных мероприятий, связанных с ликвидацией  последствий стихийных бедствий и других чрезвычайных ситуаций</t>
  </si>
  <si>
    <t>06.08.2021 №364-р; 14.12.2021 №618-р</t>
  </si>
  <si>
    <t>Аадминистрация города Липецка</t>
  </si>
  <si>
    <t>Для реализации комплекса мероприятий по предоставлению жилых помещений гражданам, проживающим в многоквартирном доме по адресу: г.Липецк, пр.Осенний, д.2, взамен имеющихся в собственности или выплате возмещения за жилое помещение граждан в связи с возникновением угрозы для их жизни и здоровья</t>
  </si>
  <si>
    <t>13.09.2021 №431-р</t>
  </si>
  <si>
    <t>Администрация Елецкого муниципального района</t>
  </si>
  <si>
    <t>Для реализации комплекса мероприятий по предоставлению жилых помещений гражданам, проживавшим в многоквартирном доме по адресу: Елецкий район, п.Солидарность, ул.Школьная, 24, взамен утраченного жилья в результате взрыва в многоквартирном доме или оказания материальной помощи гражданам на приобретени жилья</t>
  </si>
  <si>
    <t>13.09.2021 №432-р</t>
  </si>
  <si>
    <t>Для оказания материальной помощи гражданам, проживавшим в многоквартирном доме по адресу: Елецкий район, п.Солидарность, ул.Школьная, 24 в связи с потерей жилья и имущества в результате взрыва в многоквартирном доме</t>
  </si>
  <si>
    <t>24.12.2021 №653-р</t>
  </si>
  <si>
    <t>Управление ветеринарии области</t>
  </si>
  <si>
    <t>На возмещение ущерба, понесенного гражданами и юридическими лицами в результате изъятия животных и (или) продуктов животноводства при ликвидации очага африканской чумы свиней на территории Липецкого муниципального района Липецкой области</t>
  </si>
  <si>
    <t>Проведение встреч, конкурсов, конференций, выставок и семинаров по проблемам общеобластного значения</t>
  </si>
  <si>
    <t>Оказание разовой материальной помощи гражданам и выплаты разовых премий за заслуги перед областью</t>
  </si>
  <si>
    <t xml:space="preserve"> от 22.12.2020 №878-р</t>
  </si>
  <si>
    <t>Управление социальной защиты населения области</t>
  </si>
  <si>
    <t>В связи с персональными поздравлениями Президента Российской Федерации ветеранов ВОВ, проживающих на территории Липецкой области, с юбилейными датами рождения 90, 95,100 лет на оказание разовой материальной помощи по 5 тыс руб. каждому</t>
  </si>
  <si>
    <t>14.01.2021 №8-р</t>
  </si>
  <si>
    <t>Управление социальной политики области</t>
  </si>
  <si>
    <t xml:space="preserve">Для оказания разовой метериальной помощиинвалиду 1 группы Лепиной Б.В. в связи с трудной жизненной ситуацией </t>
  </si>
  <si>
    <t>18.01.2021 №16-р</t>
  </si>
  <si>
    <t xml:space="preserve">Для оказания разовой метериальной помощи семье Клейменовой С.Г. в связи с произошедшим пожаром жилого помещения </t>
  </si>
  <si>
    <t>19.02.2021 №63-р</t>
  </si>
  <si>
    <t>Для оказания разовой материальной помощи Шатских Е.А. в связи с трудной жизненной ситуацией</t>
  </si>
  <si>
    <t>04.03.2021 №98-р</t>
  </si>
  <si>
    <t>Для оказания разовой материальной помощи инвалиду 2 группы Сырых А.А. в связи с трудной жизненной ситуацией</t>
  </si>
  <si>
    <t>25.032021 №130-р</t>
  </si>
  <si>
    <t xml:space="preserve">Для оказания разовой материальной помощи инвалиду 2 группы Красову М.Я.  в связи с пожаром жилого помещения </t>
  </si>
  <si>
    <t>13.04.2021 №168-р</t>
  </si>
  <si>
    <t xml:space="preserve">Для оказания разовой материальной помощи инвалиду 2 группы Лихачевой З.П. в связи с произошедшим пожаром жилого помещения </t>
  </si>
  <si>
    <t>16.04.2021 №173-р</t>
  </si>
  <si>
    <t xml:space="preserve">Для оказания разовой материальной помощи семье Соседова М.В. в связи с произошедшим пожаром жилого помещения </t>
  </si>
  <si>
    <t>16.04.2021 №179-р; 12.05.2021 №219-р</t>
  </si>
  <si>
    <t>В целях социальной поддержки семей инвалидов и участников ликвидации последствий аварии на Чернобыльской АЭС</t>
  </si>
  <si>
    <t>22.04.2021 №190-р</t>
  </si>
  <si>
    <t>Управление здравоохранения области</t>
  </si>
  <si>
    <t>На приобретение лекарственных препаратов для лечения детей-инвалидов</t>
  </si>
  <si>
    <t>23.04.2021 №191-р</t>
  </si>
  <si>
    <t>В связи с празднованием 76-й годовщины Победы в ВО войне 1941-1945 годов на оказание разовой материальной помощи отдельным категориям граждан</t>
  </si>
  <si>
    <t>17.05.2021 №229-р</t>
  </si>
  <si>
    <t>Для оказания разовой материальной помощи врачу-терапевту государственного учреждения здравоохранения "Краснинская районная больница" Бортник О.А. на улучшение жилищных условий</t>
  </si>
  <si>
    <t>20.05.2021 №238-р</t>
  </si>
  <si>
    <t>Для оказания разовой материальной помощи семье Хлестова С.И. в связи с произошедшим пожаром жилого помещения</t>
  </si>
  <si>
    <t>16.06.2021 №272-р</t>
  </si>
  <si>
    <t>Для оказания разовой материальной помощи Снежковой Т.Н. в связи с произошедшим пожаром жилого помещения</t>
  </si>
  <si>
    <t>Для оказания разовой материальной помощи многодетной семье Петрищевой Я.А. в связи с пожаром жилого помещения</t>
  </si>
  <si>
    <t>28.07.2021 №345-р</t>
  </si>
  <si>
    <t>Управление делами администрации области</t>
  </si>
  <si>
    <t>Для оказания разовой материальной помощи Ролдугиной Н.А. в связи со смертью мужа Ролдугина В.А., бывшего директора ЛОБУ "Автотранспортное учреждение"</t>
  </si>
  <si>
    <t>31.08.2021 №410-р</t>
  </si>
  <si>
    <t xml:space="preserve">Для оказания разовой материальной помощи Плисовицкой Е.В. на лечение дочери, ребенка-инвалида, Плисовицкой А.П.,2020 г.р. </t>
  </si>
  <si>
    <t>15.09.2021 №438-р</t>
  </si>
  <si>
    <t xml:space="preserve">Для оказания разовой материальной помощи Юхимишиной А.А. на лечение сына, ребенка-инвалида, Юхимишихина Д.С.,2028 г.р. </t>
  </si>
  <si>
    <t>21.09.2021 №453-р</t>
  </si>
  <si>
    <t>Для оказания разовой материальной помощи Хромых Валентине Тиховне в связи с трудной жизненной ситуацией</t>
  </si>
  <si>
    <t>27.09.2021 №461-р</t>
  </si>
  <si>
    <t>Для оказания разовой материальной помощи  многодетной семье Макеева А.С., оказавшейся в трудной жизненной ситуации в связи с призошедшим пожаром жилого помещения</t>
  </si>
  <si>
    <t>30.09.2021 №474-р</t>
  </si>
  <si>
    <t>Для оказания разовой материальной помощи  многодетной иатери Конкиной Т.А., находящейся в трудной жизненной ситуации</t>
  </si>
  <si>
    <t>12.10.2021 №494-р</t>
  </si>
  <si>
    <t>Для оказания разовой материальной помощи Конаревой Е.А. на приобретение препарата, необходимого для лечения сына, ребенка-инвалида, Конарева Артема Александровича</t>
  </si>
  <si>
    <t>короновирус:</t>
  </si>
  <si>
    <t xml:space="preserve">12.10.2021 №495-р </t>
  </si>
  <si>
    <t>Для оказания разовой материальной помощи Гребеньковой О.В. на приобретение препарата, необходимого для лечения сына, ребенка-инвалида,Гребенькова Н.А</t>
  </si>
  <si>
    <t>14.10.2021 №502-р</t>
  </si>
  <si>
    <t>Для оказания разовой материальной помощи инвалиду 3 группы Никоновой О.Б., находящейся в трудной жизненной ситуации</t>
  </si>
  <si>
    <t>26.10.2021 №524-р</t>
  </si>
  <si>
    <t>Для оказания разовой материальной помощи Вашлановой Е.М. на лечение в связи с тяжелым материальным положением</t>
  </si>
  <si>
    <t>08.11.2021 №539-р</t>
  </si>
  <si>
    <t>Для оказания разовой материальной помощи Ранневой Т.В. на приобретение инвалидного кресла в связи с тяжеллым материальным положением</t>
  </si>
  <si>
    <t>22.11.2021 №565-р</t>
  </si>
  <si>
    <t>Для оказания разовой материальной помощи в связи с произошедщим пожаром жилого помещения Шаповалову В.Ю 200 тыс.руб.; Корчик А.Н. 200 тыс.руб.; Бондаренко Г.Ю. 100 тыс.руб.; Хромых М.А. 100 тыс.руб.; Старых Н.И. 200 тыс. руб.; Кошелевой Н.В. 200 тыс. руб.</t>
  </si>
  <si>
    <t>22.11.2021 №566</t>
  </si>
  <si>
    <t>Для оказания разовой материальной помощи Шулениной С.и. в связи со смертью мужа Шуленина С.А., бывшего советника зам.главы администрации Липецкой области</t>
  </si>
  <si>
    <t>22.11.2021 №567-р</t>
  </si>
  <si>
    <t>Для оказания разовой материальной помощи заслуженному артисту Р.Ф. Кубанову М.А. в связи с трудной жизненной ситуацией</t>
  </si>
  <si>
    <t>22.11.2021 №568-р</t>
  </si>
  <si>
    <t>Для оказания разовой материальной помощи многодетной семье Полтинникова И.И в связи с пожаром жилого помещения</t>
  </si>
  <si>
    <t>08.12.2021 №595-р</t>
  </si>
  <si>
    <t xml:space="preserve">Для оказания разовой материальной помощи Золотареву О.М, находящемуся в трудной жизненной ситуации </t>
  </si>
  <si>
    <t>08.12.2021 №840-р</t>
  </si>
  <si>
    <t>Представительство администрации Липецкой области</t>
  </si>
  <si>
    <t>На выплату премии за заслуги перед областью зам. главы администрации-руководителю Представительства Руслякову В.И.</t>
  </si>
  <si>
    <t>20.12.2021 №639-р</t>
  </si>
  <si>
    <t>24.12.2021 №654-р</t>
  </si>
  <si>
    <t xml:space="preserve">Для оказания разовой материальной помощи инвалиду 2 группы Образцовой А.А., находящейся в трудной жизненной ситуации </t>
  </si>
  <si>
    <t>Оказание финансовой помощи учреждениям, организациям</t>
  </si>
  <si>
    <t>23.04.2021 №195-р</t>
  </si>
  <si>
    <t>Управление информатизационной политики области</t>
  </si>
  <si>
    <t>Для оказания финансовой помощи Липецкой областной общественной организации Российского Союза молодежи для оплаты организационного взноса и транспортных расходов представителей Липецкой области в фестивале "Российская студенческая весна"</t>
  </si>
  <si>
    <t>Иные непредвиденные мероприятия</t>
  </si>
  <si>
    <t>30.12.2020 №925-р</t>
  </si>
  <si>
    <t xml:space="preserve">На выплату в 2021 году денежного вознаграждения работникам станции и отделений скорой медицинской помощи государственных медицинских организаций области за значительный вклад в борьбу с новой коронавирусной инфекцией COVID-19  </t>
  </si>
  <si>
    <t>12.01.2021 №4-р</t>
  </si>
  <si>
    <t>В целях исполнения решения суда на приобретение лекарственных препаратов для проведения курса лечения Качановой Т.К., инвалида 2 группы</t>
  </si>
  <si>
    <t>14.01.2021 №9-р</t>
  </si>
  <si>
    <t xml:space="preserve">На финансирование расходов, связанных с выплатами за особые условия труда и допнагрузку работникам областных государственных учреждений здравоохранения, оказывающих помощь гражданам, у которых выявлена новая коронавирусная инфекция COVID-19  </t>
  </si>
  <si>
    <t>18.01.2021 №13-р</t>
  </si>
  <si>
    <t>В целях оказания медицинской помощи больным COVID-19 и внебольничными пневмониями на усиление мощности инфекционного госпиталя ГУЗ "Липецкая областная клиническая инфекционная больница" на базе АО "Липецккурорт"</t>
  </si>
  <si>
    <t>03.02.2021 №26-р</t>
  </si>
  <si>
    <t>Для обеспечения выполнения работниками подведомственных управлению социальной политики области учреждений, на территории которых осуществляется постоянное(долгосрочное / более 14 суток) проживание граждан, трудовой функции и изолированного послесменного (межсменного) проживания ( включая питание) этих работников</t>
  </si>
  <si>
    <t>03.02.2021 №27-р</t>
  </si>
  <si>
    <t>На приобретение лекарственных препаратов для проведения курса лечения Жукова О.Ю., инвалида 2 группы</t>
  </si>
  <si>
    <t>25.02.2021 №77-р</t>
  </si>
  <si>
    <t>В целях обеспечения охвата населения тестированием на новую коронавирусную инфекцию COVID-19 на приобретение наборов реагентов и расходных материалов для ПЦР-диагностики</t>
  </si>
  <si>
    <t>26.02.2021 №82-р</t>
  </si>
  <si>
    <t>Для обеспечения выполнения работниками подведомственных управлению социальной политики области учреждений, на территории которых осуществляется постоянное (долгосрочное / более 14 суток) проживание граждан, трудовой функции и изолированного послесменного (межсменного) проживания ( включая питание) этих работников</t>
  </si>
  <si>
    <t xml:space="preserve">04.03.2021 №93-р </t>
  </si>
  <si>
    <t xml:space="preserve">На выплату денежного вознаграждения работникам выездных бригад ГУ здравоохранения "Центр скорой медицинской помощи и медицины катастроф Липецкой области", инфекционных стационаров государственных медицинских организаций Липецкой области, оказывающих медицинскую помощь (обеспечивающих оказание медицинской помощи) больным новой коронавирусной инфекцией COVID-19) </t>
  </si>
  <si>
    <t>12.03.2021 №113-р</t>
  </si>
  <si>
    <t>В связи с проведением этапа "Этнографическое исследование" в целях совершенствования работы по повышению благосостояния малоимущих семей для организации проведения мероприятий</t>
  </si>
  <si>
    <t>29.03.2021 №142-р</t>
  </si>
  <si>
    <t>23.04.2021 №192-р</t>
  </si>
  <si>
    <t>Упровление образования и науки области</t>
  </si>
  <si>
    <t xml:space="preserve">Для организации проведения 2 го межрегионального этапа 26 Всероссийского конкурса в области педагогики, воспитания и работы с детьми и молодежью до 20 лет "За нравственный подвиг учителя" </t>
  </si>
  <si>
    <t>24.05.2021 №239-р</t>
  </si>
  <si>
    <t>На приобретение лекарственного препарата для проведения курса лечения Баталовой Е.В., 15.01.2009 г.р.</t>
  </si>
  <si>
    <t>24.05.2021 №240-р</t>
  </si>
  <si>
    <t>На приобретение лекарственного препарата для проведения курса лечения Мешалкина М.А.,  18.08.2010 г.р.</t>
  </si>
  <si>
    <t>16.06.2021 №273-р</t>
  </si>
  <si>
    <t>На приобретение лекарственного препарата "Вигабатрин (Сабрил)" для проведения курса лечения Сергеева К.К, 11 октября 2017 гр</t>
  </si>
  <si>
    <t>16.06.2021 №274-р</t>
  </si>
  <si>
    <t>На приобретение лекарственного препарата  для проведения курса лечения Лузянина Д.С., 22 января 2013 гр</t>
  </si>
  <si>
    <t>29.06.2021 №300-р</t>
  </si>
  <si>
    <t>На приобретение лекарственных препаратов для лечения Немцовой В.С., 20.12.2016 гр и Сорокотяги В.Е. , 25.09.2020 гр</t>
  </si>
  <si>
    <t>05.07.2021 №309-р</t>
  </si>
  <si>
    <t>На приобретение лекарственного препарата "Колистиметат наирия" для проведения курса лечения ребенка-инвалида Ролдугиной В.И. 07.09.2006 года рождения</t>
  </si>
  <si>
    <t>20.07.2021 №332-р</t>
  </si>
  <si>
    <t>В целях недопущения распространения новой коронавирусной инфекции на территории Липецкой области на аренду автотранспорта (транспортные услуги) для перевозки медицинских работников, пациентов и биологического материала при оказании медпомощи больным новой коронавирусной инфекцией и при подозрении на новую коронавирусную инфекцию</t>
  </si>
  <si>
    <t>19.08.2021 №393-р</t>
  </si>
  <si>
    <t>Для организации проведения форума "Бирюзовое управление: пути становления и развития"</t>
  </si>
  <si>
    <t>26.08.2021 №402-р</t>
  </si>
  <si>
    <t xml:space="preserve">В целях оказания медицинской помощи больным COVID-19 на приобретение медицинского оборудования для государственных медицинских организаций, в составе которых развернуты стационарные отделения, оказывающие медицинскую помощь пациентам с новой коронавирусной инфекцией  COVID-19 </t>
  </si>
  <si>
    <t>26.08.2021 №403-р</t>
  </si>
  <si>
    <t>Управление административных органов области</t>
  </si>
  <si>
    <t>В связи с проведением мероприятий, посвященных празднованию 300-летия прокуратуры России на организацию международной научно-практической конференции "Проблемы обеспечения верховенства закона: история и современность"</t>
  </si>
  <si>
    <t>15.09.2021 №439-р</t>
  </si>
  <si>
    <t>Управление сельского хозяйства области</t>
  </si>
  <si>
    <t>Для организации участия Липецкой области в мероприятиях 23 Российской агропромышленной выставки "Золотая осень-2021"</t>
  </si>
  <si>
    <t>20.10.2021 №513-р</t>
  </si>
  <si>
    <t>На приобретение лекарственных препаратов  для проведения курса лечения Огневой-Кинбур А.И., инвалида 2 группы, 18.11.2001 года рождения</t>
  </si>
  <si>
    <t>03.11.2021 №538-р</t>
  </si>
  <si>
    <t>В целях повышения доступности и сокращения сроков диагностики новой коронавирусной инфекции (COVID-19) на приобретение наборов реагентов и расходных материалов для выявления новой коронавирусной инфекции</t>
  </si>
  <si>
    <t>26.11.2021 №575-р</t>
  </si>
  <si>
    <t>На приобретение аппарата экстракорпоральной мембранной оксигенации с расходными материалами</t>
  </si>
  <si>
    <t>14.12.2021 3617-р</t>
  </si>
  <si>
    <t>На оказание финансовой помощи ГУЗ "Липецкая городская поликлиника №7" для обеспечения доступности амбулаторной медицинской помощи</t>
  </si>
  <si>
    <t>из них:</t>
  </si>
  <si>
    <t>4.1.</t>
  </si>
  <si>
    <t>на мероприятия по недопущению ухудшения санитарно-эдидемиологической ситуации и роста заболеваемости новой коронавирусной инфекции (COVID-19)</t>
  </si>
  <si>
    <t>4.2.</t>
  </si>
  <si>
    <t>управлению здравоохранения на приобретение лекарственных препаратов</t>
  </si>
  <si>
    <t>ВСЕГО</t>
  </si>
  <si>
    <t xml:space="preserve">Отчет </t>
  </si>
  <si>
    <t xml:space="preserve">об использовании  резервного фонда администрации области </t>
  </si>
  <si>
    <t xml:space="preserve">начальник управления финансов области </t>
  </si>
  <si>
    <t>В.М.Щеглеватых</t>
  </si>
  <si>
    <t xml:space="preserve">Зам.главы администрации Липецкой области -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</si>
</sst>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"/>
    <numFmt numFmtId="166" formatCode="0.00000"/>
    <numFmt numFmtId="167" formatCode="_-* #,##0.00_р_._-;\-* #,##0.00_р_._-;_-* &quot;-&quot;??_р_._-;_-@_-"/>
    <numFmt numFmtId="168" formatCode="000000"/>
    <numFmt numFmtId="169" formatCode="_-* #,##0.000_р_._-;\-* #,##0.0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color rgb="FFFF0000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family val="2"/>
      <charset val="204"/>
    </font>
    <font>
      <sz val="10"/>
      <color rgb="FFC00000"/>
      <name val="Arial Cyr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left" vertical="top" wrapText="1"/>
    </xf>
    <xf numFmtId="166" fontId="0" fillId="2" borderId="12" xfId="0" applyNumberFormat="1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vertical="top" wrapText="1"/>
    </xf>
    <xf numFmtId="166" fontId="3" fillId="2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164" fontId="0" fillId="2" borderId="12" xfId="0" applyNumberFormat="1" applyFill="1" applyBorder="1" applyAlignment="1">
      <alignment horizontal="center" vertical="top" wrapText="1"/>
    </xf>
    <xf numFmtId="164" fontId="0" fillId="2" borderId="12" xfId="0" applyNumberForma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/>
    <xf numFmtId="14" fontId="6" fillId="0" borderId="12" xfId="0" applyNumberFormat="1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166" fontId="6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166" fontId="4" fillId="0" borderId="12" xfId="0" applyNumberFormat="1" applyFont="1" applyBorder="1" applyAlignment="1">
      <alignment horizontal="center" vertical="top"/>
    </xf>
    <xf numFmtId="0" fontId="4" fillId="0" borderId="12" xfId="0" applyFont="1" applyBorder="1"/>
    <xf numFmtId="166" fontId="4" fillId="0" borderId="12" xfId="0" applyNumberFormat="1" applyFont="1" applyBorder="1"/>
    <xf numFmtId="0" fontId="4" fillId="0" borderId="13" xfId="0" applyFont="1" applyBorder="1" applyAlignment="1">
      <alignment horizontal="center" vertical="top"/>
    </xf>
    <xf numFmtId="165" fontId="4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14" fontId="0" fillId="2" borderId="12" xfId="0" applyNumberFormat="1" applyFill="1" applyBorder="1" applyAlignment="1">
      <alignment horizontal="center" vertical="top" wrapText="1"/>
    </xf>
    <xf numFmtId="164" fontId="0" fillId="2" borderId="12" xfId="0" applyNumberFormat="1" applyFill="1" applyBorder="1" applyAlignment="1">
      <alignment horizontal="left" vertical="top" wrapText="1"/>
    </xf>
    <xf numFmtId="14" fontId="0" fillId="0" borderId="12" xfId="0" applyNumberFormat="1" applyFill="1" applyBorder="1" applyAlignment="1">
      <alignment horizontal="center" vertical="top" wrapText="1"/>
    </xf>
    <xf numFmtId="164" fontId="0" fillId="0" borderId="12" xfId="0" applyNumberFormat="1" applyFill="1" applyBorder="1" applyAlignment="1">
      <alignment horizontal="left" vertical="top" wrapText="1"/>
    </xf>
    <xf numFmtId="164" fontId="0" fillId="0" borderId="12" xfId="0" applyNumberFormat="1" applyFill="1" applyBorder="1" applyAlignment="1">
      <alignment horizontal="center" vertical="top" wrapText="1"/>
    </xf>
    <xf numFmtId="166" fontId="0" fillId="2" borderId="12" xfId="0" applyNumberForma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horizontal="center" vertical="top" wrapText="1"/>
    </xf>
    <xf numFmtId="14" fontId="0" fillId="2" borderId="12" xfId="0" applyNumberFormat="1" applyFont="1" applyFill="1" applyBorder="1" applyAlignment="1">
      <alignment horizontal="center" vertical="top" wrapText="1"/>
    </xf>
    <xf numFmtId="164" fontId="0" fillId="2" borderId="12" xfId="0" applyNumberFormat="1" applyFont="1" applyFill="1" applyBorder="1" applyAlignment="1">
      <alignment horizontal="center" vertical="top" wrapText="1"/>
    </xf>
    <xf numFmtId="164" fontId="0" fillId="2" borderId="12" xfId="0" applyNumberFormat="1" applyFont="1" applyFill="1" applyBorder="1" applyAlignment="1">
      <alignment horizontal="left" vertical="top" wrapText="1"/>
    </xf>
    <xf numFmtId="166" fontId="1" fillId="2" borderId="12" xfId="1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/>
    <xf numFmtId="168" fontId="3" fillId="2" borderId="12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164" fontId="9" fillId="2" borderId="12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2" borderId="12" xfId="0" applyNumberFormat="1" applyFont="1" applyFill="1" applyBorder="1" applyAlignment="1">
      <alignment vertical="top" wrapText="1"/>
    </xf>
    <xf numFmtId="166" fontId="9" fillId="2" borderId="12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2" fillId="2" borderId="0" xfId="0" applyFont="1" applyFill="1"/>
    <xf numFmtId="0" fontId="9" fillId="2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164" fontId="11" fillId="2" borderId="12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 wrapText="1"/>
    </xf>
    <xf numFmtId="164" fontId="11" fillId="2" borderId="12" xfId="0" applyNumberFormat="1" applyFont="1" applyFill="1" applyBorder="1" applyAlignment="1">
      <alignment vertical="top" wrapText="1"/>
    </xf>
    <xf numFmtId="166" fontId="11" fillId="2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164" fontId="10" fillId="2" borderId="12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164" fontId="0" fillId="2" borderId="12" xfId="0" applyNumberFormat="1" applyFont="1" applyFill="1" applyBorder="1" applyAlignment="1">
      <alignment vertical="top" wrapText="1"/>
    </xf>
    <xf numFmtId="164" fontId="0" fillId="0" borderId="12" xfId="0" applyNumberFormat="1" applyFill="1" applyBorder="1" applyAlignment="1">
      <alignment vertical="top" wrapText="1"/>
    </xf>
    <xf numFmtId="0" fontId="0" fillId="2" borderId="12" xfId="0" applyNumberForma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vertical="top" wrapText="1"/>
    </xf>
    <xf numFmtId="0" fontId="2" fillId="0" borderId="0" xfId="0" applyFont="1" applyBorder="1"/>
    <xf numFmtId="14" fontId="3" fillId="2" borderId="12" xfId="0" applyNumberFormat="1" applyFont="1" applyFill="1" applyBorder="1" applyAlignment="1">
      <alignment horizontal="center" vertical="top" wrapText="1"/>
    </xf>
    <xf numFmtId="14" fontId="0" fillId="0" borderId="12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6" fontId="11" fillId="2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165" fontId="13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6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left"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166" fontId="2" fillId="0" borderId="0" xfId="0" applyNumberFormat="1" applyFont="1"/>
    <xf numFmtId="169" fontId="7" fillId="0" borderId="0" xfId="1" applyNumberFormat="1" applyFont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6" fontId="11" fillId="2" borderId="12" xfId="1" applyNumberFormat="1" applyFont="1" applyFill="1" applyBorder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vertical="top" wrapText="1"/>
    </xf>
    <xf numFmtId="166" fontId="10" fillId="2" borderId="12" xfId="0" applyNumberFormat="1" applyFont="1" applyFill="1" applyBorder="1" applyAlignment="1">
      <alignment horizontal="center" vertical="top" wrapText="1"/>
    </xf>
    <xf numFmtId="166" fontId="9" fillId="0" borderId="12" xfId="0" applyNumberFormat="1" applyFont="1" applyFill="1" applyBorder="1" applyAlignment="1">
      <alignment horizontal="center" vertical="top" wrapText="1"/>
    </xf>
    <xf numFmtId="164" fontId="9" fillId="2" borderId="13" xfId="0" applyNumberFormat="1" applyFont="1" applyFill="1" applyBorder="1" applyAlignment="1">
      <alignment horizontal="center" vertical="top" wrapText="1"/>
    </xf>
    <xf numFmtId="164" fontId="9" fillId="2" borderId="14" xfId="0" applyNumberFormat="1" applyFont="1" applyFill="1" applyBorder="1" applyAlignment="1">
      <alignment horizontal="center" vertical="top" wrapText="1"/>
    </xf>
    <xf numFmtId="164" fontId="9" fillId="2" borderId="15" xfId="0" applyNumberFormat="1" applyFont="1" applyFill="1" applyBorder="1" applyAlignment="1">
      <alignment vertical="top" wrapText="1"/>
    </xf>
    <xf numFmtId="14" fontId="9" fillId="2" borderId="13" xfId="0" applyNumberFormat="1" applyFont="1" applyFill="1" applyBorder="1" applyAlignment="1">
      <alignment horizontal="center" vertical="top" wrapText="1"/>
    </xf>
    <xf numFmtId="169" fontId="8" fillId="0" borderId="0" xfId="1" applyNumberFormat="1" applyFont="1"/>
    <xf numFmtId="0" fontId="14" fillId="0" borderId="13" xfId="0" applyNumberFormat="1" applyFont="1" applyFill="1" applyBorder="1" applyAlignment="1">
      <alignment horizontal="center" vertical="top" wrapText="1"/>
    </xf>
    <xf numFmtId="165" fontId="14" fillId="2" borderId="12" xfId="0" applyNumberFormat="1" applyFont="1" applyFill="1" applyBorder="1" applyAlignment="1">
      <alignment horizontal="center" vertical="top" wrapText="1"/>
    </xf>
    <xf numFmtId="165" fontId="13" fillId="0" borderId="12" xfId="0" applyNumberFormat="1" applyFont="1" applyBorder="1" applyAlignment="1">
      <alignment horizontal="center" vertical="top"/>
    </xf>
    <xf numFmtId="165" fontId="2" fillId="0" borderId="0" xfId="0" applyNumberFormat="1" applyFont="1"/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left" vertical="top" wrapText="1"/>
    </xf>
    <xf numFmtId="14" fontId="4" fillId="0" borderId="14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4" fontId="4" fillId="0" borderId="15" xfId="0" applyNumberFormat="1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5" fillId="2" borderId="0" xfId="0" applyFont="1" applyFill="1" applyAlignment="1">
      <alignment horizontal="left"/>
    </xf>
    <xf numFmtId="14" fontId="13" fillId="0" borderId="13" xfId="0" applyNumberFormat="1" applyFont="1" applyFill="1" applyBorder="1" applyAlignment="1">
      <alignment horizontal="left" vertical="top" wrapText="1"/>
    </xf>
    <xf numFmtId="14" fontId="13" fillId="0" borderId="14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4" fontId="13" fillId="0" borderId="15" xfId="0" applyNumberFormat="1" applyFont="1" applyFill="1" applyBorder="1" applyAlignment="1">
      <alignment horizontal="left" vertical="top" wrapText="1"/>
    </xf>
    <xf numFmtId="0" fontId="14" fillId="0" borderId="13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horizontal="left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15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21%20&#1075;&#1086;&#1076;/&#1056;&#1077;&#1079;&#1077;&#1088;&#1074;&#1085;&#1099;&#1081;%20&#1092;&#1086;&#1085;&#1076;%20%202021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.01.2022"/>
      <sheetName val="Резервный фонд 2021"/>
      <sheetName val="остаток"/>
      <sheetName val="Коронавирус"/>
      <sheetName val="Приобретение лек средств"/>
      <sheetName val="Для руководства"/>
      <sheetName val="фед средства на пожары"/>
      <sheetName val="фед средства на пожары (2)"/>
      <sheetName val="фед средства на засуху)"/>
      <sheetName val="пожертвования"/>
    </sheetNames>
    <sheetDataSet>
      <sheetData sheetId="0"/>
      <sheetData sheetId="1"/>
      <sheetData sheetId="2"/>
      <sheetData sheetId="3">
        <row r="77">
          <cell r="D77">
            <v>255458</v>
          </cell>
        </row>
      </sheetData>
      <sheetData sheetId="4">
        <row r="77">
          <cell r="D77">
            <v>43284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3"/>
  <sheetViews>
    <sheetView tabSelected="1" workbookViewId="0">
      <selection activeCell="D265" sqref="D265"/>
    </sheetView>
  </sheetViews>
  <sheetFormatPr defaultColWidth="8.85546875" defaultRowHeight="15.75" x14ac:dyDescent="0.25"/>
  <cols>
    <col min="1" max="1" width="8" style="1" customWidth="1"/>
    <col min="2" max="2" width="20" style="1" customWidth="1"/>
    <col min="3" max="3" width="30" style="1" customWidth="1"/>
    <col min="4" max="4" width="36.42578125" style="1" customWidth="1"/>
    <col min="5" max="5" width="21.7109375" style="1" customWidth="1"/>
    <col min="6" max="6" width="24.5703125" style="1" customWidth="1"/>
    <col min="7" max="7" width="13.140625" style="1" bestFit="1" customWidth="1"/>
    <col min="8" max="16384" width="8.85546875" style="1"/>
  </cols>
  <sheetData>
    <row r="1" spans="1:5" x14ac:dyDescent="0.25">
      <c r="A1" s="160" t="s">
        <v>156</v>
      </c>
      <c r="B1" s="160"/>
      <c r="C1" s="160"/>
      <c r="D1" s="160"/>
      <c r="E1" s="160"/>
    </row>
    <row r="2" spans="1:5" x14ac:dyDescent="0.25">
      <c r="A2" s="160" t="s">
        <v>157</v>
      </c>
      <c r="B2" s="160"/>
      <c r="C2" s="160"/>
      <c r="D2" s="160"/>
      <c r="E2" s="160"/>
    </row>
    <row r="3" spans="1:5" x14ac:dyDescent="0.25">
      <c r="A3" s="160" t="s">
        <v>0</v>
      </c>
      <c r="B3" s="160"/>
      <c r="C3" s="160"/>
      <c r="D3" s="160"/>
      <c r="E3" s="160"/>
    </row>
    <row r="5" spans="1:5" x14ac:dyDescent="0.25">
      <c r="A5" s="161"/>
      <c r="B5" s="164" t="s">
        <v>1</v>
      </c>
      <c r="C5" s="165"/>
      <c r="D5" s="166"/>
      <c r="E5" s="173" t="s">
        <v>2</v>
      </c>
    </row>
    <row r="6" spans="1:5" ht="19.899999999999999" customHeight="1" x14ac:dyDescent="0.25">
      <c r="A6" s="162"/>
      <c r="B6" s="167"/>
      <c r="C6" s="168"/>
      <c r="D6" s="169"/>
      <c r="E6" s="174"/>
    </row>
    <row r="7" spans="1:5" ht="7.15" customHeight="1" x14ac:dyDescent="0.25">
      <c r="A7" s="162"/>
      <c r="B7" s="167"/>
      <c r="C7" s="168"/>
      <c r="D7" s="169"/>
      <c r="E7" s="174"/>
    </row>
    <row r="8" spans="1:5" ht="15.6" hidden="1" customHeight="1" x14ac:dyDescent="0.25">
      <c r="A8" s="162"/>
      <c r="B8" s="167"/>
      <c r="C8" s="168"/>
      <c r="D8" s="169"/>
      <c r="E8" s="174"/>
    </row>
    <row r="9" spans="1:5" ht="103.9" hidden="1" customHeight="1" x14ac:dyDescent="0.25">
      <c r="A9" s="162"/>
      <c r="B9" s="167"/>
      <c r="C9" s="168"/>
      <c r="D9" s="169"/>
      <c r="E9" s="174"/>
    </row>
    <row r="10" spans="1:5" ht="43.15" hidden="1" customHeight="1" x14ac:dyDescent="0.25">
      <c r="A10" s="162"/>
      <c r="B10" s="167"/>
      <c r="C10" s="168"/>
      <c r="D10" s="169"/>
      <c r="E10" s="174"/>
    </row>
    <row r="11" spans="1:5" ht="105.6" hidden="1" customHeight="1" x14ac:dyDescent="0.25">
      <c r="A11" s="162"/>
      <c r="B11" s="167"/>
      <c r="C11" s="168"/>
      <c r="D11" s="169"/>
      <c r="E11" s="174"/>
    </row>
    <row r="12" spans="1:5" ht="15.6" hidden="1" customHeight="1" x14ac:dyDescent="0.25">
      <c r="A12" s="162"/>
      <c r="B12" s="167"/>
      <c r="C12" s="168"/>
      <c r="D12" s="169"/>
      <c r="E12" s="174"/>
    </row>
    <row r="13" spans="1:5" ht="15.6" hidden="1" customHeight="1" x14ac:dyDescent="0.25">
      <c r="A13" s="162"/>
      <c r="B13" s="167"/>
      <c r="C13" s="168"/>
      <c r="D13" s="169"/>
      <c r="E13" s="174"/>
    </row>
    <row r="14" spans="1:5" ht="15.6" hidden="1" customHeight="1" x14ac:dyDescent="0.25">
      <c r="A14" s="162"/>
      <c r="B14" s="167"/>
      <c r="C14" s="168"/>
      <c r="D14" s="169"/>
      <c r="E14" s="174"/>
    </row>
    <row r="15" spans="1:5" ht="15.6" hidden="1" customHeight="1" x14ac:dyDescent="0.25">
      <c r="A15" s="162"/>
      <c r="B15" s="167"/>
      <c r="C15" s="168"/>
      <c r="D15" s="169"/>
      <c r="E15" s="174"/>
    </row>
    <row r="16" spans="1:5" ht="15.6" hidden="1" customHeight="1" x14ac:dyDescent="0.25">
      <c r="A16" s="162"/>
      <c r="B16" s="167"/>
      <c r="C16" s="168"/>
      <c r="D16" s="169"/>
      <c r="E16" s="174"/>
    </row>
    <row r="17" spans="1:5" ht="4.9000000000000004" hidden="1" customHeight="1" x14ac:dyDescent="0.25">
      <c r="A17" s="162"/>
      <c r="B17" s="167"/>
      <c r="C17" s="168"/>
      <c r="D17" s="169"/>
      <c r="E17" s="174"/>
    </row>
    <row r="18" spans="1:5" ht="15.6" hidden="1" customHeight="1" x14ac:dyDescent="0.25">
      <c r="A18" s="162"/>
      <c r="B18" s="167"/>
      <c r="C18" s="168"/>
      <c r="D18" s="169"/>
      <c r="E18" s="174"/>
    </row>
    <row r="19" spans="1:5" ht="15.6" hidden="1" customHeight="1" x14ac:dyDescent="0.25">
      <c r="A19" s="162"/>
      <c r="B19" s="167"/>
      <c r="C19" s="168"/>
      <c r="D19" s="169"/>
      <c r="E19" s="174"/>
    </row>
    <row r="20" spans="1:5" ht="15.6" hidden="1" customHeight="1" x14ac:dyDescent="0.25">
      <c r="A20" s="162"/>
      <c r="B20" s="167"/>
      <c r="C20" s="168"/>
      <c r="D20" s="169"/>
      <c r="E20" s="174"/>
    </row>
    <row r="21" spans="1:5" ht="15.6" hidden="1" customHeight="1" x14ac:dyDescent="0.25">
      <c r="A21" s="162"/>
      <c r="B21" s="167"/>
      <c r="C21" s="168"/>
      <c r="D21" s="169"/>
      <c r="E21" s="174"/>
    </row>
    <row r="22" spans="1:5" ht="15.6" hidden="1" customHeight="1" x14ac:dyDescent="0.25">
      <c r="A22" s="162"/>
      <c r="B22" s="167"/>
      <c r="C22" s="168"/>
      <c r="D22" s="169"/>
      <c r="E22" s="174"/>
    </row>
    <row r="23" spans="1:5" ht="58.15" hidden="1" customHeight="1" x14ac:dyDescent="0.25">
      <c r="A23" s="162"/>
      <c r="B23" s="167"/>
      <c r="C23" s="168"/>
      <c r="D23" s="169"/>
      <c r="E23" s="174"/>
    </row>
    <row r="24" spans="1:5" ht="127.15" hidden="1" customHeight="1" x14ac:dyDescent="0.25">
      <c r="A24" s="162"/>
      <c r="B24" s="167"/>
      <c r="C24" s="168"/>
      <c r="D24" s="169"/>
      <c r="E24" s="174"/>
    </row>
    <row r="25" spans="1:5" ht="15.6" hidden="1" customHeight="1" x14ac:dyDescent="0.25">
      <c r="A25" s="162"/>
      <c r="B25" s="167"/>
      <c r="C25" s="168"/>
      <c r="D25" s="169"/>
      <c r="E25" s="174"/>
    </row>
    <row r="26" spans="1:5" hidden="1" x14ac:dyDescent="0.25">
      <c r="A26" s="163"/>
      <c r="B26" s="170"/>
      <c r="C26" s="171"/>
      <c r="D26" s="172"/>
      <c r="E26" s="175"/>
    </row>
    <row r="27" spans="1:5" ht="109.15" hidden="1" customHeight="1" x14ac:dyDescent="0.25">
      <c r="A27" s="2"/>
      <c r="B27" s="3"/>
      <c r="C27" s="3"/>
      <c r="D27" s="4"/>
      <c r="E27" s="3"/>
    </row>
    <row r="28" spans="1:5" ht="121.9" hidden="1" customHeight="1" x14ac:dyDescent="0.25">
      <c r="A28" s="5"/>
      <c r="B28" s="3"/>
      <c r="C28" s="6"/>
      <c r="D28" s="7"/>
      <c r="E28" s="3"/>
    </row>
    <row r="29" spans="1:5" hidden="1" x14ac:dyDescent="0.25">
      <c r="A29" s="5"/>
      <c r="B29" s="3"/>
      <c r="C29" s="6"/>
      <c r="D29" s="7"/>
      <c r="E29" s="3"/>
    </row>
    <row r="30" spans="1:5" ht="190.15" hidden="1" customHeight="1" x14ac:dyDescent="0.25">
      <c r="A30" s="5"/>
      <c r="B30" s="3"/>
      <c r="C30" s="6"/>
      <c r="D30" s="7"/>
      <c r="E30" s="3"/>
    </row>
    <row r="31" spans="1:5" ht="42.6" hidden="1" customHeight="1" x14ac:dyDescent="0.25">
      <c r="A31" s="5"/>
      <c r="B31" s="3"/>
      <c r="C31" s="6"/>
      <c r="D31" s="7"/>
      <c r="E31" s="3"/>
    </row>
    <row r="32" spans="1:5" hidden="1" x14ac:dyDescent="0.25">
      <c r="A32" s="8"/>
      <c r="B32" s="3"/>
      <c r="C32" s="3"/>
      <c r="D32" s="9"/>
      <c r="E32" s="3"/>
    </row>
    <row r="33" spans="1:5" hidden="1" x14ac:dyDescent="0.25">
      <c r="A33" s="5"/>
      <c r="B33" s="3"/>
      <c r="C33" s="3"/>
      <c r="D33" s="7"/>
      <c r="E33" s="3"/>
    </row>
    <row r="34" spans="1:5" hidden="1" x14ac:dyDescent="0.25">
      <c r="A34" s="10"/>
      <c r="B34" s="3"/>
      <c r="C34" s="11"/>
      <c r="D34" s="12"/>
      <c r="E34" s="11"/>
    </row>
    <row r="35" spans="1:5" hidden="1" x14ac:dyDescent="0.25">
      <c r="A35" s="13"/>
      <c r="B35" s="14"/>
      <c r="C35" s="13"/>
      <c r="D35" s="15"/>
      <c r="E35" s="13"/>
    </row>
    <row r="36" spans="1:5" ht="31.9" hidden="1" customHeight="1" x14ac:dyDescent="0.25">
      <c r="A36" s="16"/>
      <c r="B36" s="17"/>
      <c r="C36" s="17"/>
      <c r="D36" s="18"/>
      <c r="E36" s="17"/>
    </row>
    <row r="37" spans="1:5" hidden="1" x14ac:dyDescent="0.25">
      <c r="A37" s="16"/>
      <c r="B37" s="17"/>
      <c r="C37" s="19"/>
      <c r="D37" s="18"/>
      <c r="E37" s="17"/>
    </row>
    <row r="38" spans="1:5" ht="111.6" hidden="1" customHeight="1" x14ac:dyDescent="0.25">
      <c r="A38" s="16"/>
      <c r="B38" s="17"/>
      <c r="C38" s="19"/>
      <c r="D38" s="18"/>
      <c r="E38" s="17"/>
    </row>
    <row r="39" spans="1:5" hidden="1" x14ac:dyDescent="0.25">
      <c r="A39" s="16"/>
      <c r="B39" s="17"/>
      <c r="C39" s="17"/>
      <c r="D39" s="18"/>
      <c r="E39" s="17"/>
    </row>
    <row r="40" spans="1:5" hidden="1" x14ac:dyDescent="0.25">
      <c r="A40" s="16"/>
      <c r="B40" s="17"/>
      <c r="C40" s="17"/>
      <c r="D40" s="18"/>
      <c r="E40" s="17"/>
    </row>
    <row r="41" spans="1:5" hidden="1" x14ac:dyDescent="0.25">
      <c r="A41" s="16"/>
      <c r="B41" s="17"/>
      <c r="C41" s="19"/>
      <c r="D41" s="18"/>
      <c r="E41" s="17"/>
    </row>
    <row r="42" spans="1:5" hidden="1" x14ac:dyDescent="0.25">
      <c r="A42" s="13"/>
      <c r="B42" s="20"/>
      <c r="C42" s="20"/>
      <c r="D42" s="20"/>
      <c r="E42" s="21"/>
    </row>
    <row r="43" spans="1:5" hidden="1" x14ac:dyDescent="0.25">
      <c r="A43" s="13"/>
      <c r="B43" s="20"/>
      <c r="C43" s="20"/>
      <c r="D43" s="20"/>
      <c r="E43" s="21"/>
    </row>
    <row r="44" spans="1:5" hidden="1" x14ac:dyDescent="0.25">
      <c r="A44" s="13"/>
      <c r="B44" s="20"/>
      <c r="C44" s="20"/>
      <c r="D44" s="20"/>
      <c r="E44" s="21"/>
    </row>
    <row r="45" spans="1:5" hidden="1" x14ac:dyDescent="0.25">
      <c r="A45" s="13"/>
      <c r="B45" s="20"/>
      <c r="C45" s="20"/>
      <c r="D45" s="20"/>
      <c r="E45" s="21"/>
    </row>
    <row r="46" spans="1:5" hidden="1" x14ac:dyDescent="0.25">
      <c r="A46" s="13"/>
      <c r="B46" s="20"/>
      <c r="C46" s="20"/>
      <c r="D46" s="20"/>
      <c r="E46" s="21"/>
    </row>
    <row r="47" spans="1:5" hidden="1" x14ac:dyDescent="0.25">
      <c r="A47" s="13"/>
      <c r="B47" s="20"/>
      <c r="C47" s="20"/>
      <c r="D47" s="20"/>
      <c r="E47" s="21"/>
    </row>
    <row r="48" spans="1:5" hidden="1" x14ac:dyDescent="0.25">
      <c r="A48" s="13"/>
      <c r="B48" s="20"/>
      <c r="C48" s="20"/>
      <c r="D48" s="20"/>
      <c r="E48" s="21"/>
    </row>
    <row r="49" spans="1:5" hidden="1" x14ac:dyDescent="0.25">
      <c r="A49" s="13"/>
      <c r="B49" s="20"/>
      <c r="C49" s="20"/>
      <c r="D49" s="20"/>
      <c r="E49" s="21"/>
    </row>
    <row r="50" spans="1:5" hidden="1" x14ac:dyDescent="0.25">
      <c r="A50" s="13"/>
      <c r="B50" s="20"/>
      <c r="C50" s="20"/>
      <c r="D50" s="20"/>
      <c r="E50" s="21"/>
    </row>
    <row r="51" spans="1:5" hidden="1" x14ac:dyDescent="0.25">
      <c r="A51" s="13"/>
      <c r="B51" s="22"/>
      <c r="C51" s="20"/>
      <c r="D51" s="20"/>
      <c r="E51" s="21"/>
    </row>
    <row r="52" spans="1:5" hidden="1" x14ac:dyDescent="0.25">
      <c r="A52" s="13"/>
      <c r="B52" s="22"/>
      <c r="C52" s="20"/>
      <c r="D52" s="20"/>
      <c r="E52" s="21"/>
    </row>
    <row r="53" spans="1:5" hidden="1" x14ac:dyDescent="0.25">
      <c r="A53" s="13"/>
      <c r="B53" s="22"/>
      <c r="C53" s="20"/>
      <c r="D53" s="20"/>
      <c r="E53" s="21"/>
    </row>
    <row r="54" spans="1:5" hidden="1" x14ac:dyDescent="0.25">
      <c r="A54" s="13"/>
      <c r="B54" s="22"/>
      <c r="C54" s="20"/>
      <c r="D54" s="20"/>
      <c r="E54" s="21"/>
    </row>
    <row r="55" spans="1:5" hidden="1" x14ac:dyDescent="0.25">
      <c r="A55" s="13"/>
      <c r="B55" s="22"/>
      <c r="C55" s="20"/>
      <c r="D55" s="20"/>
      <c r="E55" s="21"/>
    </row>
    <row r="56" spans="1:5" hidden="1" x14ac:dyDescent="0.25">
      <c r="A56" s="23"/>
      <c r="B56" s="22"/>
      <c r="C56" s="20"/>
      <c r="D56" s="20"/>
      <c r="E56" s="21"/>
    </row>
    <row r="57" spans="1:5" ht="54" customHeight="1" x14ac:dyDescent="0.25">
      <c r="A57" s="24">
        <v>1</v>
      </c>
      <c r="B57" s="176" t="s">
        <v>3</v>
      </c>
      <c r="C57" s="176"/>
      <c r="D57" s="176"/>
      <c r="E57" s="25">
        <f>E59+E60+E58+E61</f>
        <v>140908.59540000002</v>
      </c>
    </row>
    <row r="58" spans="1:5" ht="138" hidden="1" customHeight="1" x14ac:dyDescent="0.25">
      <c r="A58" s="26">
        <v>37</v>
      </c>
      <c r="B58" s="27" t="s">
        <v>4</v>
      </c>
      <c r="C58" s="28" t="s">
        <v>5</v>
      </c>
      <c r="D58" s="29" t="s">
        <v>6</v>
      </c>
      <c r="E58" s="30">
        <f>217000-124944.16776</f>
        <v>92055.832240000003</v>
      </c>
    </row>
    <row r="59" spans="1:5" ht="134.25" hidden="1" customHeight="1" x14ac:dyDescent="0.25">
      <c r="A59" s="31">
        <v>42</v>
      </c>
      <c r="B59" s="32" t="s">
        <v>7</v>
      </c>
      <c r="C59" s="32" t="s">
        <v>8</v>
      </c>
      <c r="D59" s="33" t="s">
        <v>9</v>
      </c>
      <c r="E59" s="34">
        <v>32536</v>
      </c>
    </row>
    <row r="60" spans="1:5" ht="98.25" hidden="1" customHeight="1" x14ac:dyDescent="0.25">
      <c r="A60" s="31">
        <v>43</v>
      </c>
      <c r="B60" s="32" t="s">
        <v>10</v>
      </c>
      <c r="C60" s="32" t="s">
        <v>8</v>
      </c>
      <c r="D60" s="33" t="s">
        <v>11</v>
      </c>
      <c r="E60" s="34">
        <v>15500</v>
      </c>
    </row>
    <row r="61" spans="1:5" ht="110.25" hidden="1" customHeight="1" x14ac:dyDescent="0.25">
      <c r="A61" s="35">
        <v>65</v>
      </c>
      <c r="B61" s="36" t="s">
        <v>12</v>
      </c>
      <c r="C61" s="32" t="s">
        <v>13</v>
      </c>
      <c r="D61" s="37" t="s">
        <v>14</v>
      </c>
      <c r="E61" s="34">
        <v>816.76315999999997</v>
      </c>
    </row>
    <row r="62" spans="1:5" ht="146.44999999999999" hidden="1" customHeight="1" x14ac:dyDescent="0.25">
      <c r="A62" s="38"/>
      <c r="B62" s="39"/>
      <c r="C62" s="40"/>
      <c r="D62" s="41"/>
      <c r="E62" s="42"/>
    </row>
    <row r="63" spans="1:5" ht="139.15" hidden="1" customHeight="1" x14ac:dyDescent="0.25">
      <c r="A63" s="38"/>
      <c r="B63" s="39"/>
      <c r="C63" s="40"/>
      <c r="D63" s="41"/>
      <c r="E63" s="42"/>
    </row>
    <row r="64" spans="1:5" ht="144.6" hidden="1" customHeight="1" x14ac:dyDescent="0.25">
      <c r="A64" s="38"/>
      <c r="B64" s="43"/>
      <c r="C64" s="40"/>
      <c r="D64" s="41"/>
      <c r="E64" s="42"/>
    </row>
    <row r="65" spans="1:5" ht="144.6" hidden="1" customHeight="1" x14ac:dyDescent="0.25">
      <c r="A65" s="44"/>
      <c r="B65" s="45"/>
      <c r="C65" s="45"/>
      <c r="D65" s="46"/>
      <c r="E65" s="47"/>
    </row>
    <row r="66" spans="1:5" ht="154.15" hidden="1" customHeight="1" x14ac:dyDescent="0.25">
      <c r="A66" s="44"/>
      <c r="B66" s="45"/>
      <c r="C66" s="48"/>
      <c r="D66" s="46"/>
      <c r="E66" s="49"/>
    </row>
    <row r="67" spans="1:5" ht="114.6" hidden="1" customHeight="1" x14ac:dyDescent="0.25">
      <c r="A67" s="44"/>
      <c r="B67" s="45"/>
      <c r="C67" s="48"/>
      <c r="D67" s="46"/>
      <c r="E67" s="49"/>
    </row>
    <row r="68" spans="1:5" ht="83.45" hidden="1" customHeight="1" x14ac:dyDescent="0.25">
      <c r="A68" s="44"/>
      <c r="B68" s="45"/>
      <c r="C68" s="48"/>
      <c r="D68" s="46"/>
      <c r="E68" s="47"/>
    </row>
    <row r="69" spans="1:5" ht="52.15" hidden="1" customHeight="1" x14ac:dyDescent="0.25">
      <c r="A69" s="44"/>
      <c r="B69" s="45"/>
      <c r="C69" s="48"/>
      <c r="D69" s="46"/>
      <c r="E69" s="49"/>
    </row>
    <row r="70" spans="1:5" ht="52.15" hidden="1" customHeight="1" x14ac:dyDescent="0.25">
      <c r="A70" s="44"/>
      <c r="B70" s="50"/>
      <c r="C70" s="51"/>
      <c r="D70" s="52"/>
      <c r="E70" s="49"/>
    </row>
    <row r="71" spans="1:5" ht="20.25" customHeight="1" x14ac:dyDescent="0.25">
      <c r="A71" s="177"/>
      <c r="B71" s="178"/>
      <c r="C71" s="178"/>
      <c r="D71" s="178"/>
      <c r="E71" s="179"/>
    </row>
    <row r="72" spans="1:5" ht="51" hidden="1" customHeight="1" x14ac:dyDescent="0.25">
      <c r="A72" s="53">
        <v>2</v>
      </c>
      <c r="B72" s="180" t="s">
        <v>15</v>
      </c>
      <c r="C72" s="181"/>
      <c r="D72" s="181"/>
      <c r="E72" s="54">
        <f>E73</f>
        <v>0</v>
      </c>
    </row>
    <row r="73" spans="1:5" ht="40.5" hidden="1" customHeight="1" x14ac:dyDescent="0.25">
      <c r="A73" s="55"/>
      <c r="B73" s="55"/>
      <c r="C73" s="55"/>
      <c r="D73" s="55"/>
      <c r="E73" s="55"/>
    </row>
    <row r="74" spans="1:5" ht="34.5" hidden="1" customHeight="1" x14ac:dyDescent="0.25">
      <c r="A74" s="44"/>
      <c r="B74" s="56"/>
      <c r="C74" s="48"/>
      <c r="D74" s="46"/>
      <c r="E74" s="57"/>
    </row>
    <row r="75" spans="1:5" ht="136.15" hidden="1" customHeight="1" x14ac:dyDescent="0.25">
      <c r="A75" s="58"/>
      <c r="B75" s="59"/>
      <c r="C75" s="48"/>
      <c r="D75" s="60"/>
      <c r="E75" s="57"/>
    </row>
    <row r="76" spans="1:5" ht="120.6" hidden="1" customHeight="1" x14ac:dyDescent="0.25">
      <c r="A76" s="44"/>
      <c r="B76" s="45"/>
      <c r="C76" s="45"/>
      <c r="D76" s="46"/>
      <c r="E76" s="57"/>
    </row>
    <row r="77" spans="1:5" ht="115.9" hidden="1" customHeight="1" x14ac:dyDescent="0.25">
      <c r="A77" s="38"/>
      <c r="B77" s="61"/>
      <c r="C77" s="61"/>
      <c r="D77" s="61"/>
      <c r="E77" s="62"/>
    </row>
    <row r="78" spans="1:5" ht="67.150000000000006" hidden="1" customHeight="1" x14ac:dyDescent="0.25">
      <c r="A78" s="38"/>
      <c r="B78" s="43"/>
      <c r="C78" s="43"/>
      <c r="D78" s="61"/>
      <c r="E78" s="63"/>
    </row>
    <row r="79" spans="1:5" ht="103.15" hidden="1" customHeight="1" x14ac:dyDescent="0.25">
      <c r="A79" s="38"/>
      <c r="B79" s="61"/>
      <c r="C79" s="61"/>
      <c r="D79" s="61"/>
      <c r="E79" s="62"/>
    </row>
    <row r="80" spans="1:5" ht="93" hidden="1" customHeight="1" x14ac:dyDescent="0.25">
      <c r="A80" s="38"/>
      <c r="B80" s="61"/>
      <c r="C80" s="61"/>
      <c r="D80" s="61"/>
      <c r="E80" s="62"/>
    </row>
    <row r="81" spans="1:5" ht="115.15" hidden="1" customHeight="1" x14ac:dyDescent="0.25">
      <c r="A81" s="38"/>
      <c r="B81" s="43"/>
      <c r="C81" s="43"/>
      <c r="D81" s="41"/>
      <c r="E81" s="62"/>
    </row>
    <row r="82" spans="1:5" ht="115.15" hidden="1" customHeight="1" x14ac:dyDescent="0.25">
      <c r="A82" s="38"/>
      <c r="B82" s="43"/>
      <c r="C82" s="43"/>
      <c r="D82" s="41"/>
      <c r="E82" s="62"/>
    </row>
    <row r="83" spans="1:5" ht="115.15" hidden="1" customHeight="1" x14ac:dyDescent="0.25">
      <c r="A83" s="38"/>
      <c r="B83" s="61"/>
      <c r="C83" s="61"/>
      <c r="D83" s="61"/>
      <c r="E83" s="62"/>
    </row>
    <row r="84" spans="1:5" ht="90.6" hidden="1" customHeight="1" x14ac:dyDescent="0.25">
      <c r="A84" s="64"/>
      <c r="B84" s="65"/>
      <c r="C84" s="65"/>
      <c r="D84" s="65"/>
      <c r="E84" s="66"/>
    </row>
    <row r="85" spans="1:5" ht="70.150000000000006" hidden="1" customHeight="1" x14ac:dyDescent="0.25">
      <c r="A85" s="67"/>
      <c r="B85" s="67"/>
      <c r="C85" s="67"/>
      <c r="D85" s="67"/>
      <c r="E85" s="68"/>
    </row>
    <row r="86" spans="1:5" ht="17.25" hidden="1" customHeight="1" x14ac:dyDescent="0.25">
      <c r="A86" s="182"/>
      <c r="B86" s="183"/>
      <c r="C86" s="183"/>
      <c r="D86" s="183"/>
      <c r="E86" s="184"/>
    </row>
    <row r="87" spans="1:5" ht="49.15" customHeight="1" x14ac:dyDescent="0.25">
      <c r="A87" s="69">
        <v>2</v>
      </c>
      <c r="B87" s="180" t="s">
        <v>16</v>
      </c>
      <c r="C87" s="181"/>
      <c r="D87" s="185"/>
      <c r="E87" s="70">
        <f>SUM(E88:E157)</f>
        <v>35608.392000000007</v>
      </c>
    </row>
    <row r="88" spans="1:5" ht="108.75" hidden="1" customHeight="1" x14ac:dyDescent="0.25">
      <c r="A88" s="71">
        <v>1</v>
      </c>
      <c r="B88" s="72" t="s">
        <v>17</v>
      </c>
      <c r="C88" s="36" t="s">
        <v>18</v>
      </c>
      <c r="D88" s="73" t="s">
        <v>19</v>
      </c>
      <c r="E88" s="36">
        <v>9720</v>
      </c>
    </row>
    <row r="89" spans="1:5" ht="43.5" hidden="1" customHeight="1" x14ac:dyDescent="0.25">
      <c r="A89" s="71">
        <v>5</v>
      </c>
      <c r="B89" s="74" t="s">
        <v>20</v>
      </c>
      <c r="C89" s="36" t="s">
        <v>21</v>
      </c>
      <c r="D89" s="75" t="s">
        <v>22</v>
      </c>
      <c r="E89" s="36">
        <v>30</v>
      </c>
    </row>
    <row r="90" spans="1:5" ht="51.6" hidden="1" customHeight="1" x14ac:dyDescent="0.25">
      <c r="A90" s="71">
        <v>7</v>
      </c>
      <c r="B90" s="74" t="s">
        <v>23</v>
      </c>
      <c r="C90" s="36" t="s">
        <v>21</v>
      </c>
      <c r="D90" s="75" t="s">
        <v>24</v>
      </c>
      <c r="E90" s="36">
        <v>50</v>
      </c>
    </row>
    <row r="91" spans="1:5" ht="48" hidden="1" customHeight="1" x14ac:dyDescent="0.25">
      <c r="A91" s="71">
        <v>10</v>
      </c>
      <c r="B91" s="74" t="s">
        <v>25</v>
      </c>
      <c r="C91" s="36" t="s">
        <v>21</v>
      </c>
      <c r="D91" s="75" t="s">
        <v>26</v>
      </c>
      <c r="E91" s="76">
        <v>200</v>
      </c>
    </row>
    <row r="92" spans="1:5" ht="55.15" hidden="1" customHeight="1" x14ac:dyDescent="0.25">
      <c r="A92" s="26">
        <v>14</v>
      </c>
      <c r="B92" s="27" t="s">
        <v>27</v>
      </c>
      <c r="C92" s="28" t="s">
        <v>21</v>
      </c>
      <c r="D92" s="29" t="s">
        <v>28</v>
      </c>
      <c r="E92" s="28">
        <v>100</v>
      </c>
    </row>
    <row r="93" spans="1:5" ht="63.75" hidden="1" customHeight="1" x14ac:dyDescent="0.25">
      <c r="A93" s="26">
        <v>16</v>
      </c>
      <c r="B93" s="27" t="s">
        <v>29</v>
      </c>
      <c r="C93" s="28" t="s">
        <v>21</v>
      </c>
      <c r="D93" s="29" t="s">
        <v>30</v>
      </c>
      <c r="E93" s="30">
        <v>20</v>
      </c>
    </row>
    <row r="94" spans="1:5" ht="57.75" hidden="1" customHeight="1" x14ac:dyDescent="0.25">
      <c r="A94" s="71">
        <v>18</v>
      </c>
      <c r="B94" s="72" t="s">
        <v>31</v>
      </c>
      <c r="C94" s="28" t="s">
        <v>21</v>
      </c>
      <c r="D94" s="73" t="s">
        <v>32</v>
      </c>
      <c r="E94" s="77">
        <v>100</v>
      </c>
    </row>
    <row r="95" spans="1:5" ht="61.5" hidden="1" customHeight="1" x14ac:dyDescent="0.25">
      <c r="A95" s="26">
        <v>19</v>
      </c>
      <c r="B95" s="27" t="s">
        <v>33</v>
      </c>
      <c r="C95" s="28" t="s">
        <v>21</v>
      </c>
      <c r="D95" s="73" t="s">
        <v>34</v>
      </c>
      <c r="E95" s="30">
        <v>50</v>
      </c>
    </row>
    <row r="96" spans="1:5" ht="60" hidden="1" customHeight="1" x14ac:dyDescent="0.25">
      <c r="A96" s="78">
        <v>20</v>
      </c>
      <c r="B96" s="79" t="s">
        <v>35</v>
      </c>
      <c r="C96" s="80" t="s">
        <v>21</v>
      </c>
      <c r="D96" s="81" t="s">
        <v>36</v>
      </c>
      <c r="E96" s="30">
        <f>1350.545+5.747</f>
        <v>1356.2920000000001</v>
      </c>
    </row>
    <row r="97" spans="1:6" ht="48" hidden="1" customHeight="1" x14ac:dyDescent="0.25">
      <c r="A97" s="78">
        <v>21</v>
      </c>
      <c r="B97" s="27" t="s">
        <v>37</v>
      </c>
      <c r="C97" s="28" t="s">
        <v>38</v>
      </c>
      <c r="D97" s="29" t="s">
        <v>39</v>
      </c>
      <c r="E97" s="30">
        <v>2925</v>
      </c>
    </row>
    <row r="98" spans="1:6" ht="76.150000000000006" hidden="1" customHeight="1" x14ac:dyDescent="0.25">
      <c r="A98" s="26">
        <v>22</v>
      </c>
      <c r="B98" s="27" t="s">
        <v>40</v>
      </c>
      <c r="C98" s="80" t="s">
        <v>21</v>
      </c>
      <c r="D98" s="29" t="s">
        <v>41</v>
      </c>
      <c r="E98" s="30">
        <v>14772</v>
      </c>
    </row>
    <row r="99" spans="1:6" ht="84" hidden="1" customHeight="1" x14ac:dyDescent="0.25">
      <c r="A99" s="71">
        <v>25</v>
      </c>
      <c r="B99" s="27" t="s">
        <v>42</v>
      </c>
      <c r="C99" s="28" t="s">
        <v>21</v>
      </c>
      <c r="D99" s="29" t="s">
        <v>43</v>
      </c>
      <c r="E99" s="82">
        <v>500</v>
      </c>
    </row>
    <row r="100" spans="1:6" ht="49.9" hidden="1" customHeight="1" x14ac:dyDescent="0.25">
      <c r="A100" s="71">
        <v>26</v>
      </c>
      <c r="B100" s="27" t="s">
        <v>44</v>
      </c>
      <c r="C100" s="28" t="s">
        <v>21</v>
      </c>
      <c r="D100" s="29" t="s">
        <v>45</v>
      </c>
      <c r="E100" s="82">
        <v>100</v>
      </c>
    </row>
    <row r="101" spans="1:6" ht="60" hidden="1" customHeight="1" x14ac:dyDescent="0.25">
      <c r="A101" s="26">
        <v>29</v>
      </c>
      <c r="B101" s="27" t="s">
        <v>46</v>
      </c>
      <c r="C101" s="28" t="s">
        <v>21</v>
      </c>
      <c r="D101" s="29" t="s">
        <v>47</v>
      </c>
      <c r="E101" s="30">
        <v>70</v>
      </c>
    </row>
    <row r="102" spans="1:6" ht="50.45" hidden="1" customHeight="1" x14ac:dyDescent="0.25">
      <c r="A102" s="26">
        <v>34</v>
      </c>
      <c r="B102" s="27">
        <v>44392</v>
      </c>
      <c r="C102" s="28" t="s">
        <v>21</v>
      </c>
      <c r="D102" s="29" t="s">
        <v>48</v>
      </c>
      <c r="E102" s="30">
        <v>100</v>
      </c>
    </row>
    <row r="103" spans="1:6" ht="85.15" hidden="1" customHeight="1" x14ac:dyDescent="0.25">
      <c r="A103" s="26">
        <v>36</v>
      </c>
      <c r="B103" s="27" t="s">
        <v>49</v>
      </c>
      <c r="C103" s="28" t="s">
        <v>50</v>
      </c>
      <c r="D103" s="29" t="s">
        <v>51</v>
      </c>
      <c r="E103" s="30">
        <v>150</v>
      </c>
    </row>
    <row r="104" spans="1:6" ht="63.75" hidden="1" customHeight="1" x14ac:dyDescent="0.25">
      <c r="A104" s="31">
        <v>41</v>
      </c>
      <c r="B104" s="74" t="s">
        <v>52</v>
      </c>
      <c r="C104" s="28" t="s">
        <v>21</v>
      </c>
      <c r="D104" s="75" t="s">
        <v>53</v>
      </c>
      <c r="E104" s="77">
        <v>180</v>
      </c>
    </row>
    <row r="105" spans="1:6" ht="54.75" hidden="1" customHeight="1" x14ac:dyDescent="0.25">
      <c r="A105" s="31">
        <v>44</v>
      </c>
      <c r="B105" s="32" t="s">
        <v>54</v>
      </c>
      <c r="C105" s="83" t="s">
        <v>21</v>
      </c>
      <c r="D105" s="84" t="s">
        <v>55</v>
      </c>
      <c r="E105" s="34">
        <v>320.8</v>
      </c>
    </row>
    <row r="106" spans="1:6" ht="45" hidden="1" customHeight="1" x14ac:dyDescent="0.25">
      <c r="A106" s="31">
        <v>46</v>
      </c>
      <c r="B106" s="85" t="s">
        <v>56</v>
      </c>
      <c r="C106" s="83" t="s">
        <v>21</v>
      </c>
      <c r="D106" s="33" t="s">
        <v>57</v>
      </c>
      <c r="E106" s="34">
        <v>350</v>
      </c>
    </row>
    <row r="107" spans="1:6" ht="63" hidden="1" customHeight="1" x14ac:dyDescent="0.25">
      <c r="A107" s="86">
        <v>47</v>
      </c>
      <c r="B107" s="27" t="s">
        <v>58</v>
      </c>
      <c r="C107" s="83" t="s">
        <v>21</v>
      </c>
      <c r="D107" s="37" t="s">
        <v>59</v>
      </c>
      <c r="E107" s="34">
        <v>300</v>
      </c>
    </row>
    <row r="108" spans="1:6" ht="54" hidden="1" customHeight="1" x14ac:dyDescent="0.25">
      <c r="A108" s="31">
        <v>48</v>
      </c>
      <c r="B108" s="27" t="s">
        <v>60</v>
      </c>
      <c r="C108" s="83" t="s">
        <v>21</v>
      </c>
      <c r="D108" s="37" t="s">
        <v>61</v>
      </c>
      <c r="E108" s="34">
        <v>100</v>
      </c>
    </row>
    <row r="109" spans="1:6" ht="72.75" hidden="1" customHeight="1" x14ac:dyDescent="0.25">
      <c r="A109" s="31">
        <v>49</v>
      </c>
      <c r="B109" s="32" t="s">
        <v>62</v>
      </c>
      <c r="C109" s="83" t="s">
        <v>21</v>
      </c>
      <c r="D109" s="33" t="s">
        <v>63</v>
      </c>
      <c r="E109" s="34">
        <v>154.9</v>
      </c>
      <c r="F109" s="87" t="s">
        <v>64</v>
      </c>
    </row>
    <row r="110" spans="1:6" ht="79.5" hidden="1" customHeight="1" x14ac:dyDescent="0.25">
      <c r="A110" s="86">
        <v>50</v>
      </c>
      <c r="B110" s="32" t="s">
        <v>65</v>
      </c>
      <c r="C110" s="83" t="s">
        <v>21</v>
      </c>
      <c r="D110" s="33" t="s">
        <v>66</v>
      </c>
      <c r="E110" s="34">
        <v>142.9</v>
      </c>
      <c r="F110" s="88"/>
    </row>
    <row r="111" spans="1:6" ht="42" hidden="1" customHeight="1" x14ac:dyDescent="0.25">
      <c r="A111" s="86">
        <v>51</v>
      </c>
      <c r="B111" s="36" t="s">
        <v>67</v>
      </c>
      <c r="C111" s="76" t="s">
        <v>21</v>
      </c>
      <c r="D111" s="75" t="s">
        <v>68</v>
      </c>
      <c r="E111" s="34">
        <v>59</v>
      </c>
    </row>
    <row r="112" spans="1:6" ht="57.6" hidden="1" customHeight="1" x14ac:dyDescent="0.25">
      <c r="A112" s="31">
        <v>53</v>
      </c>
      <c r="B112" s="32" t="s">
        <v>69</v>
      </c>
      <c r="C112" s="83" t="s">
        <v>21</v>
      </c>
      <c r="D112" s="33" t="s">
        <v>70</v>
      </c>
      <c r="E112" s="34">
        <v>459</v>
      </c>
    </row>
    <row r="113" spans="1:5" ht="63.75" hidden="1" customHeight="1" x14ac:dyDescent="0.25">
      <c r="A113" s="31">
        <v>55</v>
      </c>
      <c r="B113" s="32" t="s">
        <v>71</v>
      </c>
      <c r="C113" s="83" t="s">
        <v>21</v>
      </c>
      <c r="D113" s="33" t="s">
        <v>72</v>
      </c>
      <c r="E113" s="34">
        <v>153</v>
      </c>
    </row>
    <row r="114" spans="1:5" ht="109.5" hidden="1" customHeight="1" x14ac:dyDescent="0.25">
      <c r="A114" s="86">
        <v>56</v>
      </c>
      <c r="B114" s="32" t="s">
        <v>73</v>
      </c>
      <c r="C114" s="83" t="s">
        <v>21</v>
      </c>
      <c r="D114" s="89" t="s">
        <v>74</v>
      </c>
      <c r="E114" s="34">
        <v>1000</v>
      </c>
    </row>
    <row r="115" spans="1:5" ht="61.9" hidden="1" customHeight="1" x14ac:dyDescent="0.25">
      <c r="A115" s="86">
        <v>57</v>
      </c>
      <c r="B115" s="32" t="s">
        <v>75</v>
      </c>
      <c r="C115" s="83" t="s">
        <v>50</v>
      </c>
      <c r="D115" s="33" t="s">
        <v>76</v>
      </c>
      <c r="E115" s="34">
        <v>70</v>
      </c>
    </row>
    <row r="116" spans="1:5" ht="72" hidden="1" customHeight="1" x14ac:dyDescent="0.25">
      <c r="A116" s="86">
        <v>58</v>
      </c>
      <c r="B116" s="32" t="s">
        <v>77</v>
      </c>
      <c r="C116" s="83" t="s">
        <v>21</v>
      </c>
      <c r="D116" s="33" t="s">
        <v>78</v>
      </c>
      <c r="E116" s="34">
        <v>200</v>
      </c>
    </row>
    <row r="117" spans="1:5" ht="66" hidden="1" customHeight="1" x14ac:dyDescent="0.25">
      <c r="A117" s="86">
        <v>59</v>
      </c>
      <c r="B117" s="32" t="s">
        <v>79</v>
      </c>
      <c r="C117" s="83" t="s">
        <v>21</v>
      </c>
      <c r="D117" s="33" t="s">
        <v>80</v>
      </c>
      <c r="E117" s="34">
        <v>100</v>
      </c>
    </row>
    <row r="118" spans="1:5" ht="65.25" hidden="1" customHeight="1" x14ac:dyDescent="0.25">
      <c r="A118" s="31">
        <v>61</v>
      </c>
      <c r="B118" s="32" t="s">
        <v>81</v>
      </c>
      <c r="C118" s="83" t="s">
        <v>21</v>
      </c>
      <c r="D118" s="33" t="s">
        <v>82</v>
      </c>
      <c r="E118" s="34">
        <v>149</v>
      </c>
    </row>
    <row r="119" spans="1:5" ht="56.25" hidden="1" customHeight="1" x14ac:dyDescent="0.25">
      <c r="A119" s="86">
        <v>63</v>
      </c>
      <c r="B119" s="32" t="s">
        <v>83</v>
      </c>
      <c r="C119" s="83" t="s">
        <v>84</v>
      </c>
      <c r="D119" s="33" t="s">
        <v>85</v>
      </c>
      <c r="E119" s="34">
        <v>576.5</v>
      </c>
    </row>
    <row r="120" spans="1:5" ht="108" hidden="1" customHeight="1" x14ac:dyDescent="0.25">
      <c r="A120" s="86">
        <v>64</v>
      </c>
      <c r="B120" s="32" t="s">
        <v>86</v>
      </c>
      <c r="C120" s="83" t="s">
        <v>21</v>
      </c>
      <c r="D120" s="33" t="s">
        <v>19</v>
      </c>
      <c r="E120" s="34">
        <v>1000</v>
      </c>
    </row>
    <row r="121" spans="1:5" ht="76.5" hidden="1" customHeight="1" x14ac:dyDescent="0.25">
      <c r="A121" s="90"/>
      <c r="B121" s="91"/>
      <c r="C121" s="92"/>
      <c r="D121" s="93"/>
      <c r="E121" s="94"/>
    </row>
    <row r="122" spans="1:5" ht="75" hidden="1" customHeight="1" x14ac:dyDescent="0.25">
      <c r="A122" s="86"/>
      <c r="B122" s="32"/>
      <c r="C122" s="83"/>
      <c r="D122" s="33"/>
      <c r="E122" s="34"/>
    </row>
    <row r="123" spans="1:5" ht="69" hidden="1" customHeight="1" x14ac:dyDescent="0.25">
      <c r="A123" s="90"/>
      <c r="B123" s="91"/>
      <c r="C123" s="92"/>
      <c r="D123" s="93"/>
      <c r="E123" s="94"/>
    </row>
    <row r="124" spans="1:5" ht="167.25" hidden="1" customHeight="1" x14ac:dyDescent="0.25">
      <c r="A124" s="35"/>
      <c r="B124" s="36"/>
      <c r="C124" s="32"/>
      <c r="D124" s="37"/>
      <c r="E124" s="34"/>
    </row>
    <row r="125" spans="1:5" ht="74.25" hidden="1" customHeight="1" x14ac:dyDescent="0.25">
      <c r="A125" s="95"/>
      <c r="B125" s="91"/>
      <c r="C125" s="92"/>
      <c r="D125" s="93"/>
      <c r="E125" s="94"/>
    </row>
    <row r="126" spans="1:5" ht="69" hidden="1" customHeight="1" x14ac:dyDescent="0.25">
      <c r="A126" s="95"/>
      <c r="B126" s="91"/>
      <c r="C126" s="92"/>
      <c r="D126" s="93"/>
      <c r="E126" s="94"/>
    </row>
    <row r="127" spans="1:5" ht="80.25" hidden="1" customHeight="1" x14ac:dyDescent="0.25">
      <c r="A127" s="95"/>
      <c r="B127" s="91"/>
      <c r="C127" s="92"/>
      <c r="D127" s="93"/>
      <c r="E127" s="94"/>
    </row>
    <row r="128" spans="1:5" ht="65.45" hidden="1" customHeight="1" x14ac:dyDescent="0.25">
      <c r="A128" s="95"/>
      <c r="B128" s="91"/>
      <c r="C128" s="92"/>
      <c r="D128" s="93"/>
      <c r="E128" s="94"/>
    </row>
    <row r="129" spans="1:6" ht="77.25" hidden="1" customHeight="1" x14ac:dyDescent="0.25">
      <c r="A129" s="95"/>
      <c r="B129" s="91"/>
      <c r="C129" s="92"/>
      <c r="D129" s="93"/>
      <c r="E129" s="94"/>
    </row>
    <row r="130" spans="1:6" ht="59.45" hidden="1" customHeight="1" x14ac:dyDescent="0.25">
      <c r="A130" s="31"/>
      <c r="B130" s="91"/>
      <c r="C130" s="92"/>
      <c r="D130" s="93"/>
      <c r="E130" s="94"/>
      <c r="F130" s="96"/>
    </row>
    <row r="131" spans="1:6" ht="73.150000000000006" hidden="1" customHeight="1" x14ac:dyDescent="0.25">
      <c r="A131" s="97"/>
      <c r="B131" s="91"/>
      <c r="C131" s="92"/>
      <c r="D131" s="93"/>
      <c r="E131" s="94"/>
    </row>
    <row r="132" spans="1:6" ht="88.15" hidden="1" customHeight="1" x14ac:dyDescent="0.25">
      <c r="A132" s="98"/>
      <c r="B132" s="99"/>
      <c r="C132" s="100"/>
      <c r="D132" s="101"/>
      <c r="E132" s="102"/>
    </row>
    <row r="133" spans="1:6" ht="55.9" hidden="1" customHeight="1" x14ac:dyDescent="0.25">
      <c r="A133" s="98"/>
      <c r="B133" s="99"/>
      <c r="C133" s="100"/>
      <c r="D133" s="101"/>
      <c r="E133" s="102"/>
    </row>
    <row r="134" spans="1:6" ht="99" hidden="1" customHeight="1" x14ac:dyDescent="0.25">
      <c r="A134" s="90"/>
      <c r="B134" s="91"/>
      <c r="C134" s="92"/>
      <c r="D134" s="93"/>
      <c r="E134" s="94"/>
    </row>
    <row r="135" spans="1:6" ht="75.599999999999994" hidden="1" customHeight="1" x14ac:dyDescent="0.25">
      <c r="A135" s="90"/>
      <c r="B135" s="91"/>
      <c r="C135" s="92"/>
      <c r="D135" s="93"/>
      <c r="E135" s="94"/>
    </row>
    <row r="136" spans="1:6" ht="83.45" hidden="1" customHeight="1" x14ac:dyDescent="0.25">
      <c r="A136" s="31"/>
      <c r="B136" s="32"/>
      <c r="C136" s="83"/>
      <c r="D136" s="33"/>
      <c r="E136" s="34"/>
    </row>
    <row r="137" spans="1:6" ht="91.15" hidden="1" customHeight="1" x14ac:dyDescent="0.25">
      <c r="A137" s="103"/>
      <c r="B137" s="104"/>
      <c r="C137" s="92"/>
      <c r="D137" s="93"/>
      <c r="E137" s="94"/>
    </row>
    <row r="138" spans="1:6" ht="73.5" hidden="1" customHeight="1" x14ac:dyDescent="0.25">
      <c r="A138" s="86"/>
      <c r="B138" s="105"/>
      <c r="C138" s="92"/>
      <c r="D138" s="93"/>
      <c r="E138" s="94"/>
    </row>
    <row r="139" spans="1:6" ht="66.75" hidden="1" customHeight="1" x14ac:dyDescent="0.25">
      <c r="A139" s="86"/>
      <c r="B139" s="76"/>
      <c r="C139" s="83"/>
      <c r="D139" s="37"/>
      <c r="E139" s="34"/>
    </row>
    <row r="140" spans="1:6" ht="9.75" hidden="1" customHeight="1" x14ac:dyDescent="0.25">
      <c r="A140" s="86"/>
      <c r="B140" s="105"/>
      <c r="C140" s="105"/>
      <c r="D140" s="93"/>
      <c r="E140" s="94"/>
    </row>
    <row r="141" spans="1:6" ht="70.150000000000006" hidden="1" customHeight="1" x14ac:dyDescent="0.25">
      <c r="A141" s="106">
        <v>66</v>
      </c>
      <c r="B141" s="80" t="s">
        <v>87</v>
      </c>
      <c r="C141" s="28" t="s">
        <v>21</v>
      </c>
      <c r="D141" s="107" t="s">
        <v>88</v>
      </c>
      <c r="E141" s="30">
        <v>50</v>
      </c>
    </row>
    <row r="142" spans="1:6" ht="76.150000000000006" hidden="1" customHeight="1" x14ac:dyDescent="0.25">
      <c r="A142" s="31"/>
      <c r="B142" s="74"/>
      <c r="C142" s="83"/>
      <c r="D142" s="108"/>
      <c r="E142" s="34"/>
    </row>
    <row r="143" spans="1:6" ht="72.75" hidden="1" customHeight="1" x14ac:dyDescent="0.25">
      <c r="A143" s="31"/>
      <c r="B143" s="105"/>
      <c r="C143" s="92"/>
      <c r="D143" s="93"/>
      <c r="E143" s="94"/>
    </row>
    <row r="144" spans="1:6" ht="56.45" hidden="1" customHeight="1" x14ac:dyDescent="0.25">
      <c r="A144" s="31"/>
      <c r="B144" s="72"/>
      <c r="C144" s="32"/>
      <c r="D144" s="37"/>
      <c r="E144" s="34"/>
    </row>
    <row r="145" spans="1:14" ht="57.75" hidden="1" customHeight="1" x14ac:dyDescent="0.25">
      <c r="A145" s="109"/>
      <c r="B145" s="72"/>
      <c r="C145" s="32"/>
      <c r="D145" s="37"/>
      <c r="E145" s="34"/>
    </row>
    <row r="146" spans="1:14" ht="79.150000000000006" hidden="1" customHeight="1" x14ac:dyDescent="0.25">
      <c r="A146" s="86"/>
      <c r="B146" s="72"/>
      <c r="C146" s="32"/>
      <c r="D146" s="108"/>
      <c r="E146" s="34"/>
    </row>
    <row r="147" spans="1:14" ht="53.25" hidden="1" customHeight="1" x14ac:dyDescent="0.25">
      <c r="A147" s="86"/>
      <c r="B147" s="74"/>
      <c r="C147" s="32"/>
      <c r="D147" s="108"/>
      <c r="E147" s="34"/>
    </row>
    <row r="148" spans="1:14" ht="61.15" hidden="1" customHeight="1" x14ac:dyDescent="0.25">
      <c r="A148" s="86"/>
      <c r="B148" s="85"/>
      <c r="C148" s="32"/>
      <c r="D148" s="110"/>
      <c r="E148" s="34"/>
    </row>
    <row r="149" spans="1:14" ht="51" hidden="1" customHeight="1" x14ac:dyDescent="0.25">
      <c r="A149" s="86"/>
      <c r="B149" s="74"/>
      <c r="C149" s="32"/>
      <c r="D149" s="108"/>
      <c r="E149" s="34"/>
      <c r="F149" s="111"/>
    </row>
    <row r="150" spans="1:14" ht="53.25" hidden="1" customHeight="1" x14ac:dyDescent="0.25">
      <c r="A150" s="86"/>
      <c r="B150" s="74"/>
      <c r="C150" s="32"/>
      <c r="D150" s="110"/>
      <c r="E150" s="34"/>
      <c r="I150" s="112"/>
      <c r="J150" s="113"/>
      <c r="K150" s="114"/>
      <c r="L150" s="115"/>
      <c r="M150" s="114"/>
      <c r="N150" s="116"/>
    </row>
    <row r="151" spans="1:14" ht="69.599999999999994" hidden="1" customHeight="1" x14ac:dyDescent="0.25">
      <c r="A151" s="31"/>
      <c r="B151" s="117"/>
      <c r="C151" s="32"/>
      <c r="D151" s="33"/>
      <c r="E151" s="34"/>
      <c r="I151" s="112"/>
      <c r="J151" s="113"/>
      <c r="K151" s="114"/>
      <c r="L151" s="115"/>
      <c r="M151" s="114"/>
      <c r="N151" s="116"/>
    </row>
    <row r="152" spans="1:14" ht="40.5" hidden="1" customHeight="1" x14ac:dyDescent="0.25">
      <c r="A152" s="31"/>
      <c r="B152" s="117"/>
      <c r="C152" s="32"/>
      <c r="D152" s="33"/>
      <c r="E152" s="34"/>
      <c r="I152" s="112"/>
      <c r="J152" s="113"/>
      <c r="K152" s="114"/>
      <c r="L152" s="115"/>
      <c r="M152" s="114"/>
      <c r="N152" s="116"/>
    </row>
    <row r="153" spans="1:14" ht="69.599999999999994" hidden="1" customHeight="1" x14ac:dyDescent="0.25">
      <c r="A153" s="31"/>
      <c r="B153" s="117"/>
      <c r="C153" s="32"/>
      <c r="D153" s="33"/>
      <c r="E153" s="34"/>
      <c r="I153" s="112"/>
      <c r="J153" s="113"/>
      <c r="K153" s="114"/>
      <c r="L153" s="115"/>
      <c r="M153" s="114"/>
      <c r="N153" s="116"/>
    </row>
    <row r="154" spans="1:14" ht="72" hidden="1" customHeight="1" x14ac:dyDescent="0.25">
      <c r="A154" s="86"/>
      <c r="B154" s="76"/>
      <c r="C154" s="36"/>
      <c r="D154" s="108"/>
      <c r="E154" s="34"/>
      <c r="I154" s="112"/>
      <c r="J154" s="113"/>
      <c r="K154" s="114"/>
      <c r="L154" s="115"/>
      <c r="M154" s="114"/>
      <c r="N154" s="116"/>
    </row>
    <row r="155" spans="1:14" ht="64.900000000000006" hidden="1" customHeight="1" x14ac:dyDescent="0.25">
      <c r="A155" s="86"/>
      <c r="B155" s="76"/>
      <c r="C155" s="32"/>
      <c r="D155" s="108"/>
      <c r="E155" s="34"/>
      <c r="I155" s="112"/>
      <c r="J155" s="113"/>
      <c r="K155" s="114"/>
      <c r="L155" s="115"/>
      <c r="M155" s="114"/>
      <c r="N155" s="116"/>
    </row>
    <row r="156" spans="1:14" ht="63.6" hidden="1" customHeight="1" x14ac:dyDescent="0.25">
      <c r="A156" s="31"/>
      <c r="B156" s="36"/>
      <c r="C156" s="32"/>
      <c r="D156" s="37"/>
      <c r="E156" s="34"/>
    </row>
    <row r="157" spans="1:14" ht="57.6" hidden="1" customHeight="1" x14ac:dyDescent="0.25">
      <c r="A157" s="2"/>
      <c r="B157" s="118"/>
      <c r="C157" s="119"/>
      <c r="D157" s="120"/>
      <c r="E157" s="121"/>
    </row>
    <row r="158" spans="1:14" ht="57.6" hidden="1" customHeight="1" x14ac:dyDescent="0.25">
      <c r="A158" s="122"/>
      <c r="B158" s="119"/>
      <c r="C158" s="119"/>
      <c r="D158" s="123"/>
      <c r="E158" s="124"/>
    </row>
    <row r="159" spans="1:14" ht="57.6" hidden="1" customHeight="1" x14ac:dyDescent="0.25">
      <c r="A159" s="122"/>
      <c r="B159" s="119"/>
      <c r="C159" s="119"/>
      <c r="D159" s="123"/>
      <c r="E159" s="124"/>
    </row>
    <row r="160" spans="1:14" ht="57.6" hidden="1" customHeight="1" x14ac:dyDescent="0.25">
      <c r="A160" s="122"/>
      <c r="B160" s="119"/>
      <c r="C160" s="119"/>
      <c r="D160" s="123"/>
      <c r="E160" s="124"/>
    </row>
    <row r="161" spans="1:5" ht="92.45" hidden="1" customHeight="1" x14ac:dyDescent="0.25">
      <c r="A161" s="122"/>
      <c r="B161" s="119"/>
      <c r="C161" s="119"/>
      <c r="D161" s="125"/>
      <c r="E161" s="124"/>
    </row>
    <row r="162" spans="1:5" ht="73.150000000000006" hidden="1" customHeight="1" x14ac:dyDescent="0.25">
      <c r="A162" s="2"/>
      <c r="B162" s="126"/>
      <c r="C162" s="119"/>
      <c r="D162" s="120"/>
      <c r="E162" s="124"/>
    </row>
    <row r="163" spans="1:5" ht="70.900000000000006" hidden="1" customHeight="1" x14ac:dyDescent="0.25">
      <c r="A163" s="86"/>
      <c r="B163" s="28"/>
      <c r="C163" s="36"/>
      <c r="D163" s="108"/>
      <c r="E163" s="34"/>
    </row>
    <row r="164" spans="1:5" ht="49.15" hidden="1" customHeight="1" x14ac:dyDescent="0.25">
      <c r="A164" s="86"/>
      <c r="B164" s="76"/>
      <c r="C164" s="36"/>
      <c r="D164" s="108"/>
      <c r="E164" s="34"/>
    </row>
    <row r="165" spans="1:5" ht="101.45" hidden="1" customHeight="1" x14ac:dyDescent="0.25">
      <c r="A165" s="122"/>
      <c r="B165" s="119"/>
      <c r="C165" s="119"/>
      <c r="D165" s="123"/>
      <c r="E165" s="124"/>
    </row>
    <row r="166" spans="1:5" ht="82.15" hidden="1" customHeight="1" x14ac:dyDescent="0.25">
      <c r="A166" s="2"/>
      <c r="B166" s="126"/>
      <c r="C166" s="119"/>
      <c r="D166" s="120"/>
      <c r="E166" s="124"/>
    </row>
    <row r="167" spans="1:5" ht="105" hidden="1" customHeight="1" x14ac:dyDescent="0.25">
      <c r="A167" s="2"/>
      <c r="B167" s="126"/>
      <c r="C167" s="119"/>
      <c r="D167" s="120"/>
      <c r="E167" s="124"/>
    </row>
    <row r="168" spans="1:5" ht="76.900000000000006" hidden="1" customHeight="1" x14ac:dyDescent="0.25">
      <c r="A168" s="2"/>
      <c r="B168" s="126"/>
      <c r="C168" s="119"/>
      <c r="D168" s="120"/>
      <c r="E168" s="124"/>
    </row>
    <row r="169" spans="1:5" ht="76.900000000000006" hidden="1" customHeight="1" x14ac:dyDescent="0.25">
      <c r="A169" s="2"/>
      <c r="B169" s="126"/>
      <c r="C169" s="119"/>
      <c r="D169" s="120"/>
      <c r="E169" s="124"/>
    </row>
    <row r="170" spans="1:5" ht="76.900000000000006" hidden="1" customHeight="1" x14ac:dyDescent="0.25">
      <c r="A170" s="2"/>
      <c r="B170" s="126"/>
      <c r="C170" s="119"/>
      <c r="D170" s="120"/>
      <c r="E170" s="124"/>
    </row>
    <row r="171" spans="1:5" ht="73.900000000000006" hidden="1" customHeight="1" x14ac:dyDescent="0.25">
      <c r="A171" s="122"/>
      <c r="B171" s="119"/>
      <c r="C171" s="119"/>
      <c r="D171" s="123"/>
      <c r="E171" s="127"/>
    </row>
    <row r="172" spans="1:5" ht="43.9" hidden="1" customHeight="1" x14ac:dyDescent="0.25">
      <c r="A172" s="2"/>
      <c r="B172" s="126"/>
      <c r="C172" s="119"/>
      <c r="D172" s="120"/>
      <c r="E172" s="121"/>
    </row>
    <row r="173" spans="1:5" ht="54.6" hidden="1" customHeight="1" x14ac:dyDescent="0.25">
      <c r="A173" s="2"/>
      <c r="B173" s="126"/>
      <c r="C173" s="119"/>
      <c r="D173" s="120"/>
      <c r="E173" s="121"/>
    </row>
    <row r="174" spans="1:5" hidden="1" x14ac:dyDescent="0.25">
      <c r="A174" s="2"/>
      <c r="B174" s="126"/>
      <c r="C174" s="119"/>
      <c r="D174" s="120"/>
      <c r="E174" s="121"/>
    </row>
    <row r="175" spans="1:5" ht="45.6" hidden="1" customHeight="1" x14ac:dyDescent="0.25">
      <c r="A175" s="2"/>
      <c r="B175" s="126"/>
      <c r="C175" s="119"/>
      <c r="D175" s="120"/>
      <c r="E175" s="121"/>
    </row>
    <row r="176" spans="1:5" ht="45" hidden="1" customHeight="1" x14ac:dyDescent="0.25">
      <c r="A176" s="2"/>
      <c r="B176" s="126"/>
      <c r="C176" s="119"/>
      <c r="D176" s="120"/>
      <c r="E176" s="124"/>
    </row>
    <row r="177" spans="1:5" ht="47.45" hidden="1" customHeight="1" x14ac:dyDescent="0.25">
      <c r="A177" s="2"/>
      <c r="B177" s="126"/>
      <c r="C177" s="119"/>
      <c r="D177" s="120"/>
      <c r="E177" s="124"/>
    </row>
    <row r="178" spans="1:5" ht="57.6" hidden="1" customHeight="1" x14ac:dyDescent="0.25">
      <c r="A178" s="2"/>
      <c r="B178" s="126"/>
      <c r="C178" s="119"/>
      <c r="D178" s="120"/>
      <c r="E178" s="124"/>
    </row>
    <row r="179" spans="1:5" ht="43.9" hidden="1" customHeight="1" x14ac:dyDescent="0.25">
      <c r="A179" s="122"/>
      <c r="B179" s="119"/>
      <c r="C179" s="119"/>
      <c r="D179" s="123"/>
      <c r="E179" s="124"/>
    </row>
    <row r="180" spans="1:5" ht="48" hidden="1" customHeight="1" x14ac:dyDescent="0.25">
      <c r="A180" s="2"/>
      <c r="B180" s="119"/>
      <c r="C180" s="119"/>
      <c r="D180" s="125"/>
      <c r="E180" s="124"/>
    </row>
    <row r="181" spans="1:5" x14ac:dyDescent="0.25">
      <c r="A181" s="157"/>
      <c r="B181" s="158"/>
      <c r="C181" s="158"/>
      <c r="D181" s="158"/>
      <c r="E181" s="159"/>
    </row>
    <row r="182" spans="1:5" ht="37.9" customHeight="1" x14ac:dyDescent="0.25">
      <c r="A182" s="128">
        <v>3</v>
      </c>
      <c r="B182" s="190" t="s">
        <v>89</v>
      </c>
      <c r="C182" s="191"/>
      <c r="D182" s="191"/>
      <c r="E182" s="129">
        <f>SUM(E183:E197)</f>
        <v>536</v>
      </c>
    </row>
    <row r="183" spans="1:5" ht="112.5" hidden="1" customHeight="1" x14ac:dyDescent="0.25">
      <c r="A183" s="26">
        <v>23</v>
      </c>
      <c r="B183" s="27" t="s">
        <v>90</v>
      </c>
      <c r="C183" s="28" t="s">
        <v>91</v>
      </c>
      <c r="D183" s="29" t="s">
        <v>92</v>
      </c>
      <c r="E183" s="30">
        <v>536</v>
      </c>
    </row>
    <row r="184" spans="1:5" ht="123.75" hidden="1" customHeight="1" x14ac:dyDescent="0.25">
      <c r="A184" s="55"/>
      <c r="B184" s="55"/>
      <c r="C184" s="55"/>
      <c r="D184" s="55"/>
      <c r="E184" s="55"/>
    </row>
    <row r="185" spans="1:5" ht="133.15" hidden="1" customHeight="1" x14ac:dyDescent="0.25">
      <c r="A185" s="2"/>
      <c r="B185" s="118"/>
      <c r="C185" s="119"/>
      <c r="D185" s="120"/>
      <c r="E185" s="124"/>
    </row>
    <row r="186" spans="1:5" ht="125.45" hidden="1" customHeight="1" x14ac:dyDescent="0.25">
      <c r="A186" s="2"/>
      <c r="B186" s="118"/>
      <c r="C186" s="119"/>
      <c r="D186" s="120"/>
      <c r="E186" s="124"/>
    </row>
    <row r="187" spans="1:5" hidden="1" x14ac:dyDescent="0.25">
      <c r="A187" s="2"/>
      <c r="B187" s="126"/>
      <c r="C187" s="126"/>
      <c r="D187" s="120"/>
      <c r="E187" s="124"/>
    </row>
    <row r="188" spans="1:5" hidden="1" x14ac:dyDescent="0.25">
      <c r="A188" s="130"/>
      <c r="B188" s="131"/>
      <c r="C188" s="20"/>
      <c r="D188" s="20"/>
      <c r="E188" s="132"/>
    </row>
    <row r="189" spans="1:5" hidden="1" x14ac:dyDescent="0.25">
      <c r="A189" s="133"/>
      <c r="B189" s="134"/>
      <c r="C189" s="134"/>
      <c r="D189" s="135"/>
      <c r="E189" s="136"/>
    </row>
    <row r="190" spans="1:5" hidden="1" x14ac:dyDescent="0.25">
      <c r="A190" s="133"/>
      <c r="B190" s="134"/>
      <c r="C190" s="134"/>
      <c r="D190" s="135"/>
      <c r="E190" s="136"/>
    </row>
    <row r="191" spans="1:5" hidden="1" x14ac:dyDescent="0.25">
      <c r="A191" s="133"/>
      <c r="B191" s="134"/>
      <c r="C191" s="134"/>
      <c r="D191" s="135"/>
      <c r="E191" s="136"/>
    </row>
    <row r="192" spans="1:5" hidden="1" x14ac:dyDescent="0.25">
      <c r="A192" s="21"/>
      <c r="B192" s="22"/>
      <c r="C192" s="20"/>
      <c r="D192" s="20"/>
      <c r="E192" s="136"/>
    </row>
    <row r="193" spans="1:7" hidden="1" x14ac:dyDescent="0.25">
      <c r="A193" s="21"/>
      <c r="B193" s="22"/>
      <c r="C193" s="20"/>
      <c r="D193" s="20"/>
      <c r="E193" s="136"/>
    </row>
    <row r="194" spans="1:7" hidden="1" x14ac:dyDescent="0.25">
      <c r="A194" s="21"/>
      <c r="B194" s="22"/>
      <c r="C194" s="20"/>
      <c r="D194" s="20"/>
      <c r="E194" s="136"/>
    </row>
    <row r="195" spans="1:7" hidden="1" x14ac:dyDescent="0.25">
      <c r="A195" s="21"/>
      <c r="B195" s="22"/>
      <c r="C195" s="20"/>
      <c r="D195" s="20"/>
      <c r="E195" s="136"/>
    </row>
    <row r="196" spans="1:7" hidden="1" x14ac:dyDescent="0.25">
      <c r="A196" s="21"/>
      <c r="B196" s="22"/>
      <c r="C196" s="20"/>
      <c r="D196" s="20"/>
      <c r="E196" s="132"/>
    </row>
    <row r="197" spans="1:7" x14ac:dyDescent="0.25">
      <c r="A197" s="192"/>
      <c r="B197" s="193"/>
      <c r="C197" s="193"/>
      <c r="D197" s="193"/>
      <c r="E197" s="194"/>
    </row>
    <row r="198" spans="1:7" ht="36.6" customHeight="1" x14ac:dyDescent="0.25">
      <c r="A198" s="128">
        <v>4</v>
      </c>
      <c r="B198" s="190" t="s">
        <v>93</v>
      </c>
      <c r="C198" s="191"/>
      <c r="D198" s="195"/>
      <c r="E198" s="129">
        <f>SUM(E199:E253)</f>
        <v>308880.5</v>
      </c>
    </row>
    <row r="199" spans="1:7" ht="99" hidden="1" customHeight="1" x14ac:dyDescent="0.25">
      <c r="A199" s="71">
        <v>2</v>
      </c>
      <c r="B199" s="74" t="s">
        <v>94</v>
      </c>
      <c r="C199" s="36" t="s">
        <v>38</v>
      </c>
      <c r="D199" s="75" t="s">
        <v>95</v>
      </c>
      <c r="E199" s="36">
        <v>10500</v>
      </c>
      <c r="G199" s="137"/>
    </row>
    <row r="200" spans="1:7" ht="57" hidden="1" customHeight="1" x14ac:dyDescent="0.25">
      <c r="A200" s="71">
        <v>3</v>
      </c>
      <c r="B200" s="74" t="s">
        <v>96</v>
      </c>
      <c r="C200" s="36" t="s">
        <v>38</v>
      </c>
      <c r="D200" s="75" t="s">
        <v>97</v>
      </c>
      <c r="E200" s="36">
        <v>1820</v>
      </c>
    </row>
    <row r="201" spans="1:7" ht="105" hidden="1" customHeight="1" x14ac:dyDescent="0.25">
      <c r="A201" s="71">
        <v>4</v>
      </c>
      <c r="B201" s="74" t="s">
        <v>98</v>
      </c>
      <c r="C201" s="36" t="s">
        <v>38</v>
      </c>
      <c r="D201" s="75" t="s">
        <v>99</v>
      </c>
      <c r="E201" s="36">
        <v>23800</v>
      </c>
    </row>
    <row r="202" spans="1:7" ht="94.5" hidden="1" customHeight="1" x14ac:dyDescent="0.25">
      <c r="A202" s="71">
        <v>6</v>
      </c>
      <c r="B202" s="74" t="s">
        <v>100</v>
      </c>
      <c r="C202" s="36" t="s">
        <v>38</v>
      </c>
      <c r="D202" s="75" t="s">
        <v>101</v>
      </c>
      <c r="E202" s="36">
        <v>44300</v>
      </c>
    </row>
    <row r="203" spans="1:7" ht="141" hidden="1" customHeight="1" x14ac:dyDescent="0.25">
      <c r="A203" s="71">
        <v>8</v>
      </c>
      <c r="B203" s="74" t="s">
        <v>102</v>
      </c>
      <c r="C203" s="36" t="s">
        <v>21</v>
      </c>
      <c r="D203" s="75" t="s">
        <v>103</v>
      </c>
      <c r="E203" s="76">
        <v>16561</v>
      </c>
    </row>
    <row r="204" spans="1:7" ht="72.599999999999994" hidden="1" customHeight="1" x14ac:dyDescent="0.25">
      <c r="A204" s="71">
        <v>9</v>
      </c>
      <c r="B204" s="74" t="s">
        <v>104</v>
      </c>
      <c r="C204" s="36" t="s">
        <v>38</v>
      </c>
      <c r="D204" s="75" t="s">
        <v>105</v>
      </c>
      <c r="E204" s="76">
        <v>1146</v>
      </c>
    </row>
    <row r="205" spans="1:7" ht="80.45" hidden="1" customHeight="1" x14ac:dyDescent="0.25">
      <c r="A205" s="71">
        <v>11</v>
      </c>
      <c r="B205" s="74" t="s">
        <v>106</v>
      </c>
      <c r="C205" s="36" t="s">
        <v>38</v>
      </c>
      <c r="D205" s="75" t="s">
        <v>107</v>
      </c>
      <c r="E205" s="76">
        <v>3000</v>
      </c>
    </row>
    <row r="206" spans="1:7" ht="154.9" hidden="1" customHeight="1" x14ac:dyDescent="0.25">
      <c r="A206" s="71">
        <v>12</v>
      </c>
      <c r="B206" s="74" t="s">
        <v>108</v>
      </c>
      <c r="C206" s="76" t="s">
        <v>21</v>
      </c>
      <c r="D206" s="75" t="s">
        <v>109</v>
      </c>
      <c r="E206" s="76">
        <v>14932</v>
      </c>
    </row>
    <row r="207" spans="1:7" ht="161.25" hidden="1" customHeight="1" x14ac:dyDescent="0.25">
      <c r="A207" s="26">
        <v>13</v>
      </c>
      <c r="B207" s="27" t="s">
        <v>110</v>
      </c>
      <c r="C207" s="36" t="s">
        <v>38</v>
      </c>
      <c r="D207" s="29" t="s">
        <v>111</v>
      </c>
      <c r="E207" s="30">
        <v>5945</v>
      </c>
    </row>
    <row r="208" spans="1:7" ht="90" hidden="1" customHeight="1" x14ac:dyDescent="0.25">
      <c r="A208" s="71">
        <v>15</v>
      </c>
      <c r="B208" s="74" t="s">
        <v>112</v>
      </c>
      <c r="C208" s="28" t="s">
        <v>21</v>
      </c>
      <c r="D208" s="75" t="s">
        <v>113</v>
      </c>
      <c r="E208" s="76">
        <v>500</v>
      </c>
    </row>
    <row r="209" spans="1:6" ht="135" hidden="1" customHeight="1" x14ac:dyDescent="0.25">
      <c r="A209" s="71">
        <v>17</v>
      </c>
      <c r="B209" s="72" t="s">
        <v>114</v>
      </c>
      <c r="C209" s="28" t="s">
        <v>21</v>
      </c>
      <c r="D209" s="73" t="s">
        <v>109</v>
      </c>
      <c r="E209" s="77">
        <v>12265</v>
      </c>
    </row>
    <row r="210" spans="1:6" ht="85.5" hidden="1" customHeight="1" x14ac:dyDescent="0.25">
      <c r="A210" s="71">
        <v>24</v>
      </c>
      <c r="B210" s="72" t="s">
        <v>115</v>
      </c>
      <c r="C210" s="36" t="s">
        <v>116</v>
      </c>
      <c r="D210" s="73" t="s">
        <v>117</v>
      </c>
      <c r="E210" s="77">
        <v>2580</v>
      </c>
    </row>
    <row r="211" spans="1:6" ht="51.75" hidden="1" customHeight="1" x14ac:dyDescent="0.25">
      <c r="A211" s="71">
        <v>27</v>
      </c>
      <c r="B211" s="74" t="s">
        <v>118</v>
      </c>
      <c r="C211" s="76" t="s">
        <v>38</v>
      </c>
      <c r="D211" s="75" t="s">
        <v>119</v>
      </c>
      <c r="E211" s="77">
        <v>490</v>
      </c>
    </row>
    <row r="212" spans="1:6" ht="56.25" hidden="1" customHeight="1" x14ac:dyDescent="0.25">
      <c r="A212" s="71">
        <v>28</v>
      </c>
      <c r="B212" s="74" t="s">
        <v>120</v>
      </c>
      <c r="C212" s="76" t="s">
        <v>38</v>
      </c>
      <c r="D212" s="75" t="s">
        <v>121</v>
      </c>
      <c r="E212" s="77">
        <v>490</v>
      </c>
    </row>
    <row r="213" spans="1:6" ht="67.5" hidden="1" customHeight="1" x14ac:dyDescent="0.25">
      <c r="A213" s="31">
        <v>30</v>
      </c>
      <c r="B213" s="27" t="s">
        <v>122</v>
      </c>
      <c r="C213" s="76" t="s">
        <v>38</v>
      </c>
      <c r="D213" s="84" t="s">
        <v>123</v>
      </c>
      <c r="E213" s="34">
        <v>335</v>
      </c>
      <c r="F213" s="87" t="s">
        <v>64</v>
      </c>
    </row>
    <row r="214" spans="1:6" ht="63.75" hidden="1" customHeight="1" x14ac:dyDescent="0.25">
      <c r="A214" s="31">
        <v>31</v>
      </c>
      <c r="B214" s="27" t="s">
        <v>124</v>
      </c>
      <c r="C214" s="76" t="s">
        <v>38</v>
      </c>
      <c r="D214" s="33" t="s">
        <v>125</v>
      </c>
      <c r="E214" s="34">
        <v>2200</v>
      </c>
      <c r="F214" s="138">
        <f>E199+E201+E202+E203+E205+E206+E207+E209+E217+E219+E223+E252+E253</f>
        <v>255458</v>
      </c>
    </row>
    <row r="215" spans="1:6" ht="63.75" hidden="1" customHeight="1" x14ac:dyDescent="0.25">
      <c r="A215" s="26">
        <v>32</v>
      </c>
      <c r="B215" s="27" t="s">
        <v>126</v>
      </c>
      <c r="C215" s="76" t="s">
        <v>38</v>
      </c>
      <c r="D215" s="33" t="s">
        <v>127</v>
      </c>
      <c r="E215" s="34">
        <v>361</v>
      </c>
      <c r="F215" s="138"/>
    </row>
    <row r="216" spans="1:6" ht="84.75" hidden="1" customHeight="1" x14ac:dyDescent="0.25">
      <c r="A216" s="26">
        <v>33</v>
      </c>
      <c r="B216" s="27" t="s">
        <v>128</v>
      </c>
      <c r="C216" s="28" t="s">
        <v>38</v>
      </c>
      <c r="D216" s="29" t="s">
        <v>129</v>
      </c>
      <c r="E216" s="30">
        <v>1092</v>
      </c>
    </row>
    <row r="217" spans="1:6" ht="80.45" hidden="1" customHeight="1" x14ac:dyDescent="0.25">
      <c r="A217" s="71">
        <v>35</v>
      </c>
      <c r="B217" s="74" t="s">
        <v>130</v>
      </c>
      <c r="C217" s="76" t="s">
        <v>38</v>
      </c>
      <c r="D217" s="75" t="s">
        <v>131</v>
      </c>
      <c r="E217" s="77">
        <v>5000</v>
      </c>
    </row>
    <row r="218" spans="1:6" ht="80.45" hidden="1" customHeight="1" x14ac:dyDescent="0.25">
      <c r="A218" s="26">
        <v>38</v>
      </c>
      <c r="B218" s="27" t="s">
        <v>132</v>
      </c>
      <c r="C218" s="28" t="s">
        <v>21</v>
      </c>
      <c r="D218" s="29" t="s">
        <v>133</v>
      </c>
      <c r="E218" s="30">
        <v>1000</v>
      </c>
    </row>
    <row r="219" spans="1:6" ht="120.75" hidden="1" customHeight="1" x14ac:dyDescent="0.25">
      <c r="A219" s="31">
        <v>39</v>
      </c>
      <c r="B219" s="85" t="s">
        <v>134</v>
      </c>
      <c r="C219" s="83" t="s">
        <v>38</v>
      </c>
      <c r="D219" s="84" t="s">
        <v>135</v>
      </c>
      <c r="E219" s="34">
        <v>62000</v>
      </c>
    </row>
    <row r="220" spans="1:6" ht="93" hidden="1" customHeight="1" x14ac:dyDescent="0.25">
      <c r="A220" s="31">
        <v>40</v>
      </c>
      <c r="B220" s="72" t="s">
        <v>136</v>
      </c>
      <c r="C220" s="36" t="s">
        <v>137</v>
      </c>
      <c r="D220" s="73" t="s">
        <v>138</v>
      </c>
      <c r="E220" s="77">
        <v>1058.5</v>
      </c>
    </row>
    <row r="221" spans="1:6" ht="63.75" hidden="1" customHeight="1" x14ac:dyDescent="0.25">
      <c r="A221" s="86">
        <v>45</v>
      </c>
      <c r="B221" s="76" t="s">
        <v>139</v>
      </c>
      <c r="C221" s="76" t="s">
        <v>140</v>
      </c>
      <c r="D221" s="108" t="s">
        <v>141</v>
      </c>
      <c r="E221" s="139">
        <v>5000</v>
      </c>
    </row>
    <row r="222" spans="1:6" ht="90.75" hidden="1" customHeight="1" x14ac:dyDescent="0.25">
      <c r="A222" s="31">
        <v>52</v>
      </c>
      <c r="B222" s="32" t="s">
        <v>142</v>
      </c>
      <c r="C222" s="83" t="s">
        <v>38</v>
      </c>
      <c r="D222" s="33" t="s">
        <v>143</v>
      </c>
      <c r="E222" s="34">
        <v>35350</v>
      </c>
    </row>
    <row r="223" spans="1:6" ht="82.5" hidden="1" customHeight="1" x14ac:dyDescent="0.25">
      <c r="A223" s="31">
        <v>54</v>
      </c>
      <c r="B223" s="32" t="s">
        <v>144</v>
      </c>
      <c r="C223" s="32" t="s">
        <v>38</v>
      </c>
      <c r="D223" s="33" t="s">
        <v>145</v>
      </c>
      <c r="E223" s="34">
        <v>40000</v>
      </c>
    </row>
    <row r="224" spans="1:6" ht="90.75" hidden="1" customHeight="1" x14ac:dyDescent="0.25">
      <c r="A224" s="90"/>
      <c r="B224" s="91"/>
      <c r="C224" s="92"/>
      <c r="D224" s="93"/>
      <c r="E224" s="94"/>
      <c r="F224" s="140"/>
    </row>
    <row r="225" spans="1:5" ht="118.5" hidden="1" customHeight="1" x14ac:dyDescent="0.25">
      <c r="A225" s="97"/>
      <c r="B225" s="91"/>
      <c r="C225" s="92"/>
      <c r="D225" s="93"/>
      <c r="E225" s="94"/>
    </row>
    <row r="226" spans="1:5" ht="114" hidden="1" customHeight="1" x14ac:dyDescent="0.25">
      <c r="A226" s="97"/>
      <c r="B226" s="91"/>
      <c r="C226" s="92"/>
      <c r="D226" s="93"/>
      <c r="E226" s="94"/>
    </row>
    <row r="227" spans="1:5" ht="61.5" hidden="1" customHeight="1" x14ac:dyDescent="0.25">
      <c r="A227" s="97"/>
      <c r="B227" s="91"/>
      <c r="C227" s="91"/>
      <c r="D227" s="93"/>
      <c r="E227" s="94"/>
    </row>
    <row r="228" spans="1:5" ht="117.6" hidden="1" customHeight="1" x14ac:dyDescent="0.25">
      <c r="A228" s="71"/>
      <c r="B228" s="74"/>
      <c r="C228" s="76"/>
      <c r="D228" s="75"/>
      <c r="E228" s="77"/>
    </row>
    <row r="229" spans="1:5" ht="117.6" hidden="1" customHeight="1" x14ac:dyDescent="0.25">
      <c r="A229" s="98"/>
      <c r="B229" s="99"/>
      <c r="C229" s="99"/>
      <c r="D229" s="101"/>
      <c r="E229" s="141"/>
    </row>
    <row r="230" spans="1:5" ht="117.6" hidden="1" customHeight="1" x14ac:dyDescent="0.25">
      <c r="A230" s="97"/>
      <c r="B230" s="142"/>
      <c r="C230" s="91"/>
      <c r="D230" s="143"/>
      <c r="E230" s="94"/>
    </row>
    <row r="231" spans="1:5" ht="117.6" hidden="1" customHeight="1" x14ac:dyDescent="0.25">
      <c r="A231" s="90"/>
      <c r="B231" s="144"/>
      <c r="C231" s="92"/>
      <c r="D231" s="143"/>
      <c r="E231" s="94"/>
    </row>
    <row r="232" spans="1:5" ht="117.6" hidden="1" customHeight="1" x14ac:dyDescent="0.25">
      <c r="A232" s="97"/>
      <c r="B232" s="144"/>
      <c r="C232" s="91"/>
      <c r="D232" s="143"/>
      <c r="E232" s="94"/>
    </row>
    <row r="233" spans="1:5" hidden="1" x14ac:dyDescent="0.25">
      <c r="A233" s="31"/>
      <c r="B233" s="72"/>
      <c r="C233" s="36"/>
      <c r="D233" s="75"/>
      <c r="E233" s="34"/>
    </row>
    <row r="234" spans="1:5" hidden="1" x14ac:dyDescent="0.25">
      <c r="A234" s="90"/>
      <c r="B234" s="142"/>
      <c r="C234" s="91"/>
      <c r="D234" s="93"/>
      <c r="E234" s="94"/>
    </row>
    <row r="235" spans="1:5" hidden="1" x14ac:dyDescent="0.25">
      <c r="A235" s="90"/>
      <c r="B235" s="142"/>
      <c r="C235" s="91"/>
      <c r="D235" s="93"/>
      <c r="E235" s="94"/>
    </row>
    <row r="236" spans="1:5" hidden="1" x14ac:dyDescent="0.25">
      <c r="A236" s="86"/>
      <c r="B236" s="72"/>
      <c r="C236" s="36"/>
      <c r="D236" s="108"/>
      <c r="E236" s="34"/>
    </row>
    <row r="237" spans="1:5" hidden="1" x14ac:dyDescent="0.25">
      <c r="A237" s="97"/>
      <c r="B237" s="142"/>
      <c r="C237" s="91"/>
      <c r="D237" s="93"/>
      <c r="E237" s="94"/>
    </row>
    <row r="238" spans="1:5" hidden="1" x14ac:dyDescent="0.25">
      <c r="A238" s="90"/>
      <c r="B238" s="142"/>
      <c r="C238" s="91"/>
      <c r="D238" s="93"/>
      <c r="E238" s="94"/>
    </row>
    <row r="239" spans="1:5" hidden="1" x14ac:dyDescent="0.25">
      <c r="A239" s="90"/>
      <c r="B239" s="144"/>
      <c r="C239" s="91"/>
      <c r="D239" s="93"/>
      <c r="E239" s="94"/>
    </row>
    <row r="240" spans="1:5" hidden="1" x14ac:dyDescent="0.25">
      <c r="A240" s="90"/>
      <c r="B240" s="144"/>
      <c r="C240" s="91"/>
      <c r="D240" s="145"/>
      <c r="E240" s="146"/>
    </row>
    <row r="241" spans="1:6" hidden="1" x14ac:dyDescent="0.25">
      <c r="A241" s="90"/>
      <c r="B241" s="144"/>
      <c r="C241" s="91"/>
      <c r="D241" s="143"/>
      <c r="E241" s="94"/>
    </row>
    <row r="242" spans="1:6" hidden="1" x14ac:dyDescent="0.25">
      <c r="A242" s="90"/>
      <c r="B242" s="144"/>
      <c r="C242" s="91"/>
      <c r="D242" s="145"/>
      <c r="E242" s="94"/>
    </row>
    <row r="243" spans="1:6" hidden="1" x14ac:dyDescent="0.25">
      <c r="A243" s="90"/>
      <c r="B243" s="144"/>
      <c r="C243" s="91"/>
      <c r="D243" s="93"/>
      <c r="E243" s="94"/>
    </row>
    <row r="244" spans="1:6" hidden="1" x14ac:dyDescent="0.25">
      <c r="A244" s="90"/>
      <c r="B244" s="144"/>
      <c r="C244" s="91"/>
      <c r="D244" s="143"/>
      <c r="E244" s="147"/>
    </row>
    <row r="245" spans="1:6" hidden="1" x14ac:dyDescent="0.25">
      <c r="A245" s="97"/>
      <c r="B245" s="144"/>
      <c r="C245" s="91"/>
      <c r="D245" s="93"/>
      <c r="E245" s="147"/>
    </row>
    <row r="246" spans="1:6" hidden="1" x14ac:dyDescent="0.25">
      <c r="A246" s="97"/>
      <c r="B246" s="91"/>
      <c r="C246" s="91"/>
      <c r="D246" s="93"/>
      <c r="E246" s="94"/>
    </row>
    <row r="247" spans="1:6" hidden="1" x14ac:dyDescent="0.25">
      <c r="A247" s="97"/>
      <c r="B247" s="91"/>
      <c r="C247" s="91"/>
      <c r="D247" s="93"/>
      <c r="E247" s="94"/>
    </row>
    <row r="248" spans="1:6" hidden="1" x14ac:dyDescent="0.25">
      <c r="A248" s="97"/>
      <c r="B248" s="91"/>
      <c r="C248" s="91"/>
      <c r="D248" s="93"/>
      <c r="E248" s="94"/>
    </row>
    <row r="249" spans="1:6" hidden="1" x14ac:dyDescent="0.25">
      <c r="A249" s="97"/>
      <c r="B249" s="148"/>
      <c r="C249" s="149"/>
      <c r="D249" s="150"/>
      <c r="E249" s="94"/>
    </row>
    <row r="250" spans="1:6" hidden="1" x14ac:dyDescent="0.25">
      <c r="A250" s="97"/>
      <c r="B250" s="148"/>
      <c r="C250" s="149"/>
      <c r="D250" s="150"/>
      <c r="E250" s="94"/>
    </row>
    <row r="251" spans="1:6" hidden="1" x14ac:dyDescent="0.25">
      <c r="A251" s="90"/>
      <c r="B251" s="151"/>
      <c r="C251" s="149"/>
      <c r="D251" s="150"/>
      <c r="E251" s="94"/>
    </row>
    <row r="252" spans="1:6" ht="57.75" hidden="1" customHeight="1" x14ac:dyDescent="0.25">
      <c r="A252" s="86">
        <v>60</v>
      </c>
      <c r="B252" s="32" t="s">
        <v>146</v>
      </c>
      <c r="C252" s="83" t="s">
        <v>38</v>
      </c>
      <c r="D252" s="33" t="s">
        <v>147</v>
      </c>
      <c r="E252" s="34">
        <v>12015</v>
      </c>
      <c r="F252" s="152">
        <f>F214+F110</f>
        <v>255458</v>
      </c>
    </row>
    <row r="253" spans="1:6" ht="57.75" hidden="1" customHeight="1" x14ac:dyDescent="0.25">
      <c r="A253" s="86">
        <v>62</v>
      </c>
      <c r="B253" s="32" t="s">
        <v>148</v>
      </c>
      <c r="C253" s="83" t="s">
        <v>38</v>
      </c>
      <c r="D253" s="33" t="s">
        <v>149</v>
      </c>
      <c r="E253" s="34">
        <v>5140</v>
      </c>
      <c r="F253" s="152"/>
    </row>
    <row r="254" spans="1:6" ht="21" customHeight="1" x14ac:dyDescent="0.25">
      <c r="A254" s="196" t="s">
        <v>150</v>
      </c>
      <c r="B254" s="197"/>
      <c r="C254" s="197"/>
      <c r="D254" s="197"/>
      <c r="E254" s="198"/>
      <c r="F254" s="152"/>
    </row>
    <row r="255" spans="1:6" ht="38.25" customHeight="1" x14ac:dyDescent="0.25">
      <c r="A255" s="153" t="s">
        <v>151</v>
      </c>
      <c r="B255" s="199" t="s">
        <v>152</v>
      </c>
      <c r="C255" s="200"/>
      <c r="D255" s="201"/>
      <c r="E255" s="154">
        <f>[1]Коронавирус!D77</f>
        <v>255458</v>
      </c>
      <c r="F255" s="152"/>
    </row>
    <row r="256" spans="1:6" ht="29.25" customHeight="1" x14ac:dyDescent="0.25">
      <c r="A256" s="153" t="s">
        <v>153</v>
      </c>
      <c r="B256" s="199" t="s">
        <v>154</v>
      </c>
      <c r="C256" s="200"/>
      <c r="D256" s="201"/>
      <c r="E256" s="154">
        <f>'[1]Приобретение лек средств'!D77</f>
        <v>43284</v>
      </c>
      <c r="F256" s="152"/>
    </row>
    <row r="257" spans="1:5" ht="27" customHeight="1" x14ac:dyDescent="0.25">
      <c r="A257" s="186" t="s">
        <v>155</v>
      </c>
      <c r="B257" s="187"/>
      <c r="C257" s="187"/>
      <c r="D257" s="188"/>
      <c r="E257" s="155">
        <f>E57+E72+E87+E182+E198</f>
        <v>485933.48740000004</v>
      </c>
    </row>
    <row r="259" spans="1:5" x14ac:dyDescent="0.25">
      <c r="E259" s="156"/>
    </row>
    <row r="260" spans="1:5" hidden="1" x14ac:dyDescent="0.25"/>
    <row r="261" spans="1:5" x14ac:dyDescent="0.25">
      <c r="A261" s="189" t="s">
        <v>160</v>
      </c>
      <c r="B261" s="189"/>
      <c r="C261" s="189"/>
      <c r="D261" s="189"/>
      <c r="E261" s="189"/>
    </row>
    <row r="262" spans="1:5" x14ac:dyDescent="0.25">
      <c r="A262" s="1" t="s">
        <v>158</v>
      </c>
      <c r="E262" s="1" t="s">
        <v>159</v>
      </c>
    </row>
    <row r="263" spans="1:5" x14ac:dyDescent="0.25">
      <c r="E263" s="156"/>
    </row>
  </sheetData>
  <mergeCells count="20">
    <mergeCell ref="A257:D257"/>
    <mergeCell ref="A261:E261"/>
    <mergeCell ref="B182:D182"/>
    <mergeCell ref="A197:E197"/>
    <mergeCell ref="B198:D198"/>
    <mergeCell ref="A254:E254"/>
    <mergeCell ref="B255:D255"/>
    <mergeCell ref="B256:D256"/>
    <mergeCell ref="A181:E181"/>
    <mergeCell ref="A1:E1"/>
    <mergeCell ref="A2:E2"/>
    <mergeCell ref="A3:E3"/>
    <mergeCell ref="A5:A26"/>
    <mergeCell ref="B5:D26"/>
    <mergeCell ref="E5:E26"/>
    <mergeCell ref="B57:D57"/>
    <mergeCell ref="A71:E71"/>
    <mergeCell ref="B72:D72"/>
    <mergeCell ref="A86:E86"/>
    <mergeCell ref="B87:D87"/>
  </mergeCells>
  <pageMargins left="0.73" right="0.27559055118110237" top="0.75" bottom="0.74803149606299213" header="0.31496062992125984" footer="0.31496062992125984"/>
  <pageSetup paperSize="9" scale="81" fitToHeight="1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u0346</dc:creator>
  <cp:lastModifiedBy>u1496</cp:lastModifiedBy>
  <dcterms:created xsi:type="dcterms:W3CDTF">2022-03-11T11:55:03Z</dcterms:created>
  <dcterms:modified xsi:type="dcterms:W3CDTF">2022-03-13T14:20:43Z</dcterms:modified>
</cp:coreProperties>
</file>