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Raygroup\2022  ГОД\Для  сайта\"/>
    </mc:Choice>
  </mc:AlternateContent>
  <xr:revisionPtr revIDLastSave="0" documentId="13_ncr:1_{B3CE8849-681E-4994-B447-D3A335ECDFF4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МБТ" sheetId="1" r:id="rId1"/>
  </sheets>
  <externalReferences>
    <externalReference r:id="rId2"/>
  </externalReferences>
  <definedNames>
    <definedName name="_xlnm.Print_Area" localSheetId="0">МБТ!$A$1:$F$32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  <c r="F27" i="1"/>
  <c r="E27" i="1"/>
  <c r="D27" i="1"/>
  <c r="C2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F7" i="1"/>
  <c r="E7" i="1"/>
  <c r="D7" i="1"/>
  <c r="C7" i="1"/>
  <c r="F29" i="1" l="1"/>
  <c r="E29" i="1"/>
  <c r="F25" i="1"/>
  <c r="C29" i="1"/>
  <c r="E25" i="1"/>
  <c r="C25" i="1" l="1"/>
  <c r="C32" i="1" s="1"/>
  <c r="F32" i="1"/>
  <c r="E32" i="1"/>
  <c r="B12" i="1" l="1"/>
  <c r="B18" i="1"/>
  <c r="B15" i="1"/>
  <c r="B10" i="1"/>
  <c r="B21" i="1" l="1"/>
  <c r="B22" i="1"/>
  <c r="B13" i="1" l="1"/>
  <c r="B28" i="1" l="1"/>
  <c r="B17" i="1" l="1"/>
  <c r="B8" i="1"/>
  <c r="D29" i="1" l="1"/>
  <c r="B27" i="1"/>
  <c r="B29" i="1" s="1"/>
  <c r="B20" i="1" l="1"/>
  <c r="B19" i="1" l="1"/>
  <c r="B23" i="1"/>
  <c r="B14" i="1"/>
  <c r="B16" i="1"/>
  <c r="B24" i="1"/>
  <c r="B11" i="1"/>
  <c r="B7" i="1" l="1"/>
  <c r="B9" i="1" l="1"/>
  <c r="B25" i="1" s="1"/>
  <c r="B32" i="1" s="1"/>
  <c r="B34" i="1" s="1"/>
  <c r="D25" i="1"/>
  <c r="D32" i="1" s="1"/>
</calcChain>
</file>

<file path=xl/sharedStrings.xml><?xml version="1.0" encoding="utf-8"?>
<sst xmlns="http://schemas.openxmlformats.org/spreadsheetml/2006/main" count="32" uniqueCount="32">
  <si>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</si>
  <si>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</si>
  <si>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</si>
  <si>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</si>
  <si>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</si>
  <si>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</si>
  <si>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</si>
  <si>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</si>
  <si>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</si>
  <si>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</si>
  <si>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</si>
  <si>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</si>
  <si>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</si>
  <si>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</si>
  <si>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</si>
  <si>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</si>
  <si>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</si>
  <si>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</si>
  <si>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</si>
  <si>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</si>
  <si>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</si>
  <si>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</si>
  <si>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</si>
  <si>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</si>
  <si>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</si>
  <si>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</si>
  <si>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</si>
  <si>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</si>
  <si>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</si>
  <si>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</si>
  <si>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</si>
  <si>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В   I  КВАРТАЛЕ 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</si>
</sst>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5" fontId="3" fillId="0" borderId="5" xfId="1" applyNumberFormat="1" applyFont="1" applyBorder="1"/>
    <xf numFmtId="0" fontId="2" fillId="0" borderId="1" xfId="0" applyFont="1" applyBorder="1" applyAlignment="1">
      <alignment horizontal="left"/>
    </xf>
    <xf numFmtId="165" fontId="3" fillId="0" borderId="6" xfId="1" applyNumberFormat="1" applyFont="1" applyBorder="1"/>
    <xf numFmtId="0" fontId="2" fillId="0" borderId="0" xfId="0" applyFont="1" applyFill="1"/>
    <xf numFmtId="0" fontId="2" fillId="0" borderId="7" xfId="0" applyFont="1" applyBorder="1"/>
    <xf numFmtId="165" fontId="2" fillId="0" borderId="0" xfId="1" applyNumberFormat="1" applyFont="1"/>
    <xf numFmtId="0" fontId="2" fillId="0" borderId="4" xfId="0" applyFont="1" applyBorder="1"/>
    <xf numFmtId="0" fontId="2" fillId="0" borderId="0" xfId="0" applyFont="1" applyBorder="1"/>
    <xf numFmtId="0" fontId="2" fillId="0" borderId="9" xfId="0" applyFont="1" applyBorder="1" applyAlignment="1">
      <alignment horizontal="left"/>
    </xf>
    <xf numFmtId="165" fontId="3" fillId="0" borderId="6" xfId="0" applyNumberFormat="1" applyFont="1" applyBorder="1"/>
    <xf numFmtId="165" fontId="3" fillId="0" borderId="10" xfId="0" applyNumberFormat="1" applyFont="1" applyBorder="1"/>
    <xf numFmtId="165" fontId="3" fillId="0" borderId="11" xfId="0" applyNumberFormat="1" applyFont="1" applyBorder="1"/>
    <xf numFmtId="165" fontId="3" fillId="0" borderId="5" xfId="0" applyNumberFormat="1" applyFont="1" applyBorder="1"/>
    <xf numFmtId="165" fontId="2" fillId="0" borderId="12" xfId="0" applyNumberFormat="1" applyFont="1" applyBorder="1"/>
    <xf numFmtId="165" fontId="3" fillId="0" borderId="13" xfId="1" applyNumberFormat="1" applyFont="1" applyBorder="1"/>
    <xf numFmtId="165" fontId="2" fillId="0" borderId="12" xfId="1" applyNumberFormat="1" applyFont="1" applyBorder="1"/>
    <xf numFmtId="165" fontId="3" fillId="0" borderId="3" xfId="0" applyNumberFormat="1" applyFont="1" applyBorder="1"/>
    <xf numFmtId="165" fontId="3" fillId="0" borderId="16" xfId="1" applyNumberFormat="1" applyFont="1" applyBorder="1"/>
    <xf numFmtId="165" fontId="3" fillId="0" borderId="17" xfId="0" applyNumberFormat="1" applyFont="1" applyBorder="1"/>
    <xf numFmtId="164" fontId="4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5" fontId="3" fillId="0" borderId="19" xfId="1" applyNumberFormat="1" applyFont="1" applyBorder="1"/>
    <xf numFmtId="165" fontId="3" fillId="0" borderId="10" xfId="1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22%20%20&#1043;&#1054;&#1044;/&#1055;&#1088;&#1086;&#1074;&#1077;&#1088;&#1086;&#1095;&#1085;&#1072;&#1103;%20%20&#1090;&#1072;&#1073;&#1083;&#1080;&#1094;&#1072;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очная  таблица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Субсидия"/>
      <sheetName val="Нераспределенные  иные  МБТ"/>
      <sheetName val="субсидия  ВР 522"/>
      <sheetName val="субсидия  ВР 523"/>
      <sheetName val="федерация"/>
      <sheetName val="Федеральная  субсидия"/>
      <sheetName val="ВУС"/>
    </sheetNames>
    <sheetDataSet>
      <sheetData sheetId="0">
        <row r="12">
          <cell r="B12">
            <v>342871503.47000003</v>
          </cell>
        </row>
      </sheetData>
      <sheetData sheetId="1"/>
      <sheetData sheetId="2"/>
      <sheetData sheetId="3"/>
      <sheetData sheetId="4">
        <row r="11">
          <cell r="D11">
            <v>50729241.640000001</v>
          </cell>
          <cell r="AG11">
            <v>35188555</v>
          </cell>
          <cell r="AH11">
            <v>4004748.05</v>
          </cell>
          <cell r="AI11">
            <v>42386260.789999999</v>
          </cell>
          <cell r="AJ11">
            <v>2887509</v>
          </cell>
        </row>
        <row r="12">
          <cell r="AG12">
            <v>226217860</v>
          </cell>
          <cell r="AH12">
            <v>194615504.95000002</v>
          </cell>
          <cell r="AI12">
            <v>185025951.59</v>
          </cell>
          <cell r="AJ12">
            <v>8100000</v>
          </cell>
        </row>
        <row r="13">
          <cell r="AG13">
            <v>21431202</v>
          </cell>
          <cell r="AH13">
            <v>31846025.359999999</v>
          </cell>
          <cell r="AI13">
            <v>102781988.38000001</v>
          </cell>
          <cell r="AJ13">
            <v>3936050.18</v>
          </cell>
        </row>
        <row r="14">
          <cell r="AG14">
            <v>15136549.9</v>
          </cell>
          <cell r="AH14">
            <v>5317112.45</v>
          </cell>
          <cell r="AI14">
            <v>117161936.13</v>
          </cell>
          <cell r="AJ14">
            <v>3537190.27</v>
          </cell>
        </row>
        <row r="15">
          <cell r="AG15">
            <v>41485102</v>
          </cell>
          <cell r="AH15">
            <v>5041329.7499999991</v>
          </cell>
          <cell r="AI15">
            <v>85458624.849999994</v>
          </cell>
          <cell r="AJ15">
            <v>3908500</v>
          </cell>
        </row>
        <row r="16">
          <cell r="AG16">
            <v>26913073</v>
          </cell>
          <cell r="AH16">
            <v>11123626.810000001</v>
          </cell>
          <cell r="AI16">
            <v>57949139.739999995</v>
          </cell>
          <cell r="AJ16">
            <v>2683254.41</v>
          </cell>
        </row>
        <row r="17">
          <cell r="AG17">
            <v>22896224</v>
          </cell>
          <cell r="AH17">
            <v>7081236.1400000006</v>
          </cell>
          <cell r="AI17">
            <v>100009949.30999999</v>
          </cell>
          <cell r="AJ17">
            <v>3808350</v>
          </cell>
        </row>
        <row r="18">
          <cell r="AG18">
            <v>53323459</v>
          </cell>
          <cell r="AH18">
            <v>24919914.920000002</v>
          </cell>
          <cell r="AI18">
            <v>81257575.719999999</v>
          </cell>
          <cell r="AJ18">
            <v>3241005.04</v>
          </cell>
        </row>
        <row r="19">
          <cell r="AG19">
            <v>43620831.449999996</v>
          </cell>
          <cell r="AH19">
            <v>6460333.7000000002</v>
          </cell>
          <cell r="AI19">
            <v>54827882.289999999</v>
          </cell>
          <cell r="AJ19">
            <v>2441500</v>
          </cell>
        </row>
        <row r="20">
          <cell r="AG20">
            <v>23664752</v>
          </cell>
          <cell r="AH20">
            <v>4974441.8</v>
          </cell>
          <cell r="AI20">
            <v>49844776.160000004</v>
          </cell>
          <cell r="AJ20">
            <v>1559224.81</v>
          </cell>
        </row>
        <row r="21">
          <cell r="AG21">
            <v>83625942</v>
          </cell>
          <cell r="AH21">
            <v>21975782.780000001</v>
          </cell>
          <cell r="AI21">
            <v>119608266.48</v>
          </cell>
          <cell r="AJ21">
            <v>4726260</v>
          </cell>
        </row>
        <row r="22">
          <cell r="AG22">
            <v>42684845</v>
          </cell>
          <cell r="AH22">
            <v>4994530.8600000003</v>
          </cell>
          <cell r="AI22">
            <v>73673593.890000001</v>
          </cell>
          <cell r="AJ22">
            <v>3619763</v>
          </cell>
        </row>
        <row r="23">
          <cell r="AG23">
            <v>13833405</v>
          </cell>
          <cell r="AH23">
            <v>486102.07999999996</v>
          </cell>
          <cell r="AI23">
            <v>170025260.28999999</v>
          </cell>
          <cell r="AJ23">
            <v>5531072.5300000003</v>
          </cell>
        </row>
        <row r="24">
          <cell r="AG24">
            <v>13635800</v>
          </cell>
          <cell r="AH24">
            <v>9412107.2199999988</v>
          </cell>
          <cell r="AI24">
            <v>56766505.339999996</v>
          </cell>
          <cell r="AJ24">
            <v>2647416.41</v>
          </cell>
        </row>
        <row r="25">
          <cell r="AG25">
            <v>12345825</v>
          </cell>
          <cell r="AH25">
            <v>5962291.1999999993</v>
          </cell>
          <cell r="AI25">
            <v>86705572.319999993</v>
          </cell>
          <cell r="AJ25">
            <v>3026745.76</v>
          </cell>
        </row>
        <row r="26">
          <cell r="AG26">
            <v>76943600.539999992</v>
          </cell>
          <cell r="AH26">
            <v>49926524.450000003</v>
          </cell>
          <cell r="AI26">
            <v>116833160.76000001</v>
          </cell>
          <cell r="AJ26">
            <v>4688692.1500000004</v>
          </cell>
        </row>
        <row r="27">
          <cell r="AG27">
            <v>68398929</v>
          </cell>
          <cell r="AH27">
            <v>5097633.5</v>
          </cell>
          <cell r="AI27">
            <v>81772572.200000003</v>
          </cell>
          <cell r="AJ27">
            <v>2577960</v>
          </cell>
        </row>
        <row r="28">
          <cell r="AG28">
            <v>32151412</v>
          </cell>
          <cell r="AH28">
            <v>13754819.320000002</v>
          </cell>
          <cell r="AI28">
            <v>92647253.469999999</v>
          </cell>
          <cell r="AJ28">
            <v>3686466.48</v>
          </cell>
        </row>
        <row r="31">
          <cell r="AG31">
            <v>124125644.12</v>
          </cell>
          <cell r="AH31">
            <v>105050841.54000001</v>
          </cell>
          <cell r="AI31">
            <v>268158217.72</v>
          </cell>
          <cell r="AJ31">
            <v>8491681.5</v>
          </cell>
        </row>
        <row r="32">
          <cell r="AG32">
            <v>133114820.08</v>
          </cell>
          <cell r="AH32">
            <v>633642754.99000001</v>
          </cell>
          <cell r="AI32">
            <v>1384106029.1999998</v>
          </cell>
          <cell r="AJ32">
            <v>44221940</v>
          </cell>
        </row>
        <row r="36">
          <cell r="AF36">
            <v>5702746591.1299992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G34"/>
  <sheetViews>
    <sheetView tabSelected="1" topLeftCell="A2" zoomScale="95" zoomScaleNormal="80" workbookViewId="0">
      <pane xSplit="1" ySplit="5" topLeftCell="B7" activePane="bottomRight" state="frozen"/>
      <selection activeCell="A2" sqref="A2"/>
      <selection pane="topRight" activeCell="C2" sqref="C2"/>
      <selection pane="bottomLeft" activeCell="A8" sqref="A8"/>
      <selection pane="bottomRight" activeCell="E8" sqref="E8"/>
    </sheetView>
  </sheetViews>
  <sheetFormatPr defaultColWidth="9.08984375" defaultRowHeight="13" x14ac:dyDescent="0.3"/>
  <cols>
    <col min="1" max="1" width="24.90625" style="1" customWidth="1"/>
    <col min="2" max="2" width="16.453125" style="1" customWidth="1"/>
    <col min="3" max="4" width="15.08984375" style="1" customWidth="1"/>
    <col min="5" max="5" width="17.26953125" style="1" customWidth="1"/>
    <col min="6" max="6" width="17.453125" style="1" customWidth="1"/>
    <col min="7" max="16384" width="9.08984375" style="1"/>
  </cols>
  <sheetData>
    <row r="1" spans="1:7" x14ac:dyDescent="0.3">
      <c r="B1" s="9"/>
      <c r="C1" s="9"/>
    </row>
    <row r="2" spans="1:7" ht="36" customHeight="1" x14ac:dyDescent="0.3">
      <c r="A2" s="34" t="s">
        <v>31</v>
      </c>
      <c r="B2" s="34"/>
      <c r="C2" s="34"/>
      <c r="D2" s="34"/>
      <c r="E2" s="34"/>
      <c r="F2" s="34"/>
    </row>
    <row r="4" spans="1:7" ht="13.5" thickBot="1" x14ac:dyDescent="0.35">
      <c r="F4" s="1" t="s">
        <v>0</v>
      </c>
    </row>
    <row r="5" spans="1:7" ht="13.5" thickBot="1" x14ac:dyDescent="0.35">
      <c r="A5" s="35" t="s">
        <v>1</v>
      </c>
      <c r="B5" s="30" t="s">
        <v>2</v>
      </c>
      <c r="C5" s="32" t="s">
        <v>3</v>
      </c>
      <c r="D5" s="32"/>
      <c r="E5" s="32"/>
      <c r="F5" s="33"/>
      <c r="G5" s="13"/>
    </row>
    <row r="6" spans="1:7" ht="39.5" thickBot="1" x14ac:dyDescent="0.35">
      <c r="A6" s="36"/>
      <c r="B6" s="31"/>
      <c r="C6" s="27" t="s">
        <v>4</v>
      </c>
      <c r="D6" s="26" t="s">
        <v>6</v>
      </c>
      <c r="E6" s="27" t="s">
        <v>5</v>
      </c>
      <c r="F6" s="26" t="s">
        <v>30</v>
      </c>
      <c r="G6" s="13"/>
    </row>
    <row r="7" spans="1:7" ht="21" customHeight="1" x14ac:dyDescent="0.3">
      <c r="A7" s="12" t="s">
        <v>7</v>
      </c>
      <c r="B7" s="18">
        <f t="shared" ref="B7:B24" si="0">SUM(C7:F7)</f>
        <v>84467.072840000008</v>
      </c>
      <c r="C7" s="20">
        <f>'[1]Район  и  поселения'!AG11/1000</f>
        <v>35188.555</v>
      </c>
      <c r="D7" s="6">
        <f>'[1]Район  и  поселения'!AH11/1000</f>
        <v>4004.7480499999997</v>
      </c>
      <c r="E7" s="20">
        <f>'[1]Район  и  поселения'!AI11/1000</f>
        <v>42386.26079</v>
      </c>
      <c r="F7" s="6">
        <f>'[1]Район  и  поселения'!AJ11/1000</f>
        <v>2887.509</v>
      </c>
      <c r="G7" s="13"/>
    </row>
    <row r="8" spans="1:7" ht="21" customHeight="1" x14ac:dyDescent="0.3">
      <c r="A8" s="2" t="s">
        <v>8</v>
      </c>
      <c r="B8" s="15">
        <f t="shared" si="0"/>
        <v>613959.31654000003</v>
      </c>
      <c r="C8" s="23">
        <f>'[1]Район  и  поселения'!AG12/1000</f>
        <v>226217.86</v>
      </c>
      <c r="D8" s="8">
        <f>'[1]Район  и  поселения'!AH12/1000</f>
        <v>194615.50495000003</v>
      </c>
      <c r="E8" s="23">
        <f>'[1]Район  и  поселения'!AI12/1000</f>
        <v>185025.95159000001</v>
      </c>
      <c r="F8" s="8">
        <f>'[1]Район  и  поселения'!AJ12/1000</f>
        <v>8100</v>
      </c>
      <c r="G8" s="13"/>
    </row>
    <row r="9" spans="1:7" ht="21" customHeight="1" x14ac:dyDescent="0.3">
      <c r="A9" s="2" t="s">
        <v>9</v>
      </c>
      <c r="B9" s="15">
        <f t="shared" si="0"/>
        <v>159995.26592000001</v>
      </c>
      <c r="C9" s="23">
        <f>'[1]Район  и  поселения'!AG13/1000</f>
        <v>21431.202000000001</v>
      </c>
      <c r="D9" s="8">
        <f>'[1]Район  и  поселения'!AH13/1000</f>
        <v>31846.02536</v>
      </c>
      <c r="E9" s="23">
        <f>'[1]Район  и  поселения'!AI13/1000</f>
        <v>102781.98838000001</v>
      </c>
      <c r="F9" s="8">
        <f>'[1]Район  и  поселения'!AJ13/1000</f>
        <v>3936.0501800000002</v>
      </c>
      <c r="G9" s="13"/>
    </row>
    <row r="10" spans="1:7" ht="21" customHeight="1" x14ac:dyDescent="0.3">
      <c r="A10" s="2" t="s">
        <v>10</v>
      </c>
      <c r="B10" s="15">
        <f t="shared" si="0"/>
        <v>141152.78874999998</v>
      </c>
      <c r="C10" s="23">
        <f>'[1]Район  и  поселения'!AG14/1000</f>
        <v>15136.5499</v>
      </c>
      <c r="D10" s="8">
        <f>'[1]Район  и  поселения'!AH14/1000</f>
        <v>5317.1124500000005</v>
      </c>
      <c r="E10" s="23">
        <f>'[1]Район  и  поселения'!AI14/1000</f>
        <v>117161.93613</v>
      </c>
      <c r="F10" s="8">
        <f>'[1]Район  и  поселения'!AJ14/1000</f>
        <v>3537.1902700000001</v>
      </c>
      <c r="G10" s="13"/>
    </row>
    <row r="11" spans="1:7" ht="21" customHeight="1" x14ac:dyDescent="0.3">
      <c r="A11" s="2" t="s">
        <v>11</v>
      </c>
      <c r="B11" s="15">
        <f t="shared" si="0"/>
        <v>135893.55659999998</v>
      </c>
      <c r="C11" s="23">
        <f>'[1]Район  и  поселения'!AG15/1000</f>
        <v>41485.101999999999</v>
      </c>
      <c r="D11" s="8">
        <f>'[1]Район  и  поселения'!AH15/1000</f>
        <v>5041.329749999999</v>
      </c>
      <c r="E11" s="23">
        <f>'[1]Район  и  поселения'!AI15/1000</f>
        <v>85458.624849999993</v>
      </c>
      <c r="F11" s="8">
        <f>'[1]Район  и  поселения'!AJ15/1000</f>
        <v>3908.5</v>
      </c>
      <c r="G11" s="13"/>
    </row>
    <row r="12" spans="1:7" ht="21" customHeight="1" x14ac:dyDescent="0.3">
      <c r="A12" s="2" t="s">
        <v>12</v>
      </c>
      <c r="B12" s="15">
        <f t="shared" si="0"/>
        <v>98669.093959999984</v>
      </c>
      <c r="C12" s="23">
        <f>'[1]Район  и  поселения'!AG16/1000</f>
        <v>26913.073</v>
      </c>
      <c r="D12" s="8">
        <f>'[1]Район  и  поселения'!AH16/1000</f>
        <v>11123.62681</v>
      </c>
      <c r="E12" s="23">
        <f>'[1]Район  и  поселения'!AI16/1000</f>
        <v>57949.139739999991</v>
      </c>
      <c r="F12" s="8">
        <f>'[1]Район  и  поселения'!AJ16/1000</f>
        <v>2683.25441</v>
      </c>
      <c r="G12" s="13"/>
    </row>
    <row r="13" spans="1:7" ht="21" customHeight="1" x14ac:dyDescent="0.3">
      <c r="A13" s="2" t="s">
        <v>13</v>
      </c>
      <c r="B13" s="15">
        <f t="shared" si="0"/>
        <v>133795.75944999998</v>
      </c>
      <c r="C13" s="23">
        <f>'[1]Район  и  поселения'!AG17/1000</f>
        <v>22896.223999999998</v>
      </c>
      <c r="D13" s="8">
        <f>'[1]Район  и  поселения'!AH17/1000</f>
        <v>7081.2361400000009</v>
      </c>
      <c r="E13" s="23">
        <f>'[1]Район  и  поселения'!AI17/1000</f>
        <v>100009.94930999998</v>
      </c>
      <c r="F13" s="8">
        <f>'[1]Район  и  поселения'!AJ17/1000</f>
        <v>3808.35</v>
      </c>
      <c r="G13" s="13"/>
    </row>
    <row r="14" spans="1:7" ht="21" customHeight="1" x14ac:dyDescent="0.3">
      <c r="A14" s="2" t="s">
        <v>14</v>
      </c>
      <c r="B14" s="15">
        <f t="shared" si="0"/>
        <v>162741.95468</v>
      </c>
      <c r="C14" s="23">
        <f>'[1]Район  и  поселения'!AG18/1000</f>
        <v>53323.459000000003</v>
      </c>
      <c r="D14" s="8">
        <f>'[1]Район  и  поселения'!AH18/1000</f>
        <v>24919.914920000003</v>
      </c>
      <c r="E14" s="23">
        <f>'[1]Район  и  поселения'!AI18/1000</f>
        <v>81257.575719999993</v>
      </c>
      <c r="F14" s="8">
        <f>'[1]Район  и  поселения'!AJ18/1000</f>
        <v>3241.00504</v>
      </c>
      <c r="G14" s="13"/>
    </row>
    <row r="15" spans="1:7" ht="21" customHeight="1" x14ac:dyDescent="0.3">
      <c r="A15" s="2" t="s">
        <v>15</v>
      </c>
      <c r="B15" s="15">
        <f t="shared" si="0"/>
        <v>107350.54743999999</v>
      </c>
      <c r="C15" s="23">
        <f>'[1]Район  и  поселения'!AG19/1000</f>
        <v>43620.831449999998</v>
      </c>
      <c r="D15" s="8">
        <f>'[1]Район  и  поселения'!AH19/1000</f>
        <v>6460.3337000000001</v>
      </c>
      <c r="E15" s="23">
        <f>'[1]Район  и  поселения'!AI19/1000</f>
        <v>54827.882290000001</v>
      </c>
      <c r="F15" s="8">
        <f>'[1]Район  и  поселения'!AJ19/1000</f>
        <v>2441.5</v>
      </c>
      <c r="G15" s="13"/>
    </row>
    <row r="16" spans="1:7" ht="21" customHeight="1" x14ac:dyDescent="0.3">
      <c r="A16" s="2" t="s">
        <v>16</v>
      </c>
      <c r="B16" s="15">
        <f t="shared" si="0"/>
        <v>80043.194770000002</v>
      </c>
      <c r="C16" s="23">
        <f>'[1]Район  и  поселения'!AG20/1000</f>
        <v>23664.752</v>
      </c>
      <c r="D16" s="8">
        <f>'[1]Район  и  поселения'!AH20/1000</f>
        <v>4974.4417999999996</v>
      </c>
      <c r="E16" s="23">
        <f>'[1]Район  и  поселения'!AI20/1000</f>
        <v>49844.776160000001</v>
      </c>
      <c r="F16" s="8">
        <f>'[1]Район  и  поселения'!AJ20/1000</f>
        <v>1559.2248100000002</v>
      </c>
      <c r="G16" s="13"/>
    </row>
    <row r="17" spans="1:7" ht="21" customHeight="1" x14ac:dyDescent="0.3">
      <c r="A17" s="2" t="s">
        <v>17</v>
      </c>
      <c r="B17" s="15">
        <f t="shared" si="0"/>
        <v>229936.25125999999</v>
      </c>
      <c r="C17" s="23">
        <f>'[1]Район  и  поселения'!AG21/1000</f>
        <v>83625.941999999995</v>
      </c>
      <c r="D17" s="8">
        <f>'[1]Район  и  поселения'!AH21/1000</f>
        <v>21975.782780000001</v>
      </c>
      <c r="E17" s="23">
        <f>'[1]Район  и  поселения'!AI21/1000</f>
        <v>119608.26648000001</v>
      </c>
      <c r="F17" s="8">
        <f>'[1]Район  и  поселения'!AJ21/1000</f>
        <v>4726.26</v>
      </c>
      <c r="G17" s="13"/>
    </row>
    <row r="18" spans="1:7" ht="21" customHeight="1" x14ac:dyDescent="0.3">
      <c r="A18" s="2" t="s">
        <v>18</v>
      </c>
      <c r="B18" s="15">
        <f t="shared" si="0"/>
        <v>124972.73275000001</v>
      </c>
      <c r="C18" s="23">
        <f>'[1]Район  и  поселения'!AG22/1000</f>
        <v>42684.845000000001</v>
      </c>
      <c r="D18" s="8">
        <f>'[1]Район  и  поселения'!AH22/1000</f>
        <v>4994.5308600000008</v>
      </c>
      <c r="E18" s="23">
        <f>'[1]Район  и  поселения'!AI22/1000</f>
        <v>73673.593890000004</v>
      </c>
      <c r="F18" s="8">
        <f>'[1]Район  и  поселения'!AJ22/1000</f>
        <v>3619.7629999999999</v>
      </c>
      <c r="G18" s="13"/>
    </row>
    <row r="19" spans="1:7" ht="21" customHeight="1" x14ac:dyDescent="0.3">
      <c r="A19" s="2" t="s">
        <v>19</v>
      </c>
      <c r="B19" s="15">
        <f t="shared" si="0"/>
        <v>189875.83990000002</v>
      </c>
      <c r="C19" s="23">
        <f>'[1]Район  и  поселения'!AG23/1000</f>
        <v>13833.405000000001</v>
      </c>
      <c r="D19" s="8">
        <f>'[1]Район  и  поселения'!AH23/1000</f>
        <v>486.10207999999994</v>
      </c>
      <c r="E19" s="23">
        <f>'[1]Район  и  поселения'!AI23/1000</f>
        <v>170025.26029000001</v>
      </c>
      <c r="F19" s="8">
        <f>'[1]Район  и  поселения'!AJ23/1000</f>
        <v>5531.0725300000004</v>
      </c>
      <c r="G19" s="13"/>
    </row>
    <row r="20" spans="1:7" ht="21" customHeight="1" x14ac:dyDescent="0.3">
      <c r="A20" s="2" t="s">
        <v>20</v>
      </c>
      <c r="B20" s="15">
        <f t="shared" si="0"/>
        <v>82461.828970000002</v>
      </c>
      <c r="C20" s="23">
        <f>'[1]Район  и  поселения'!AG24/1000</f>
        <v>13635.8</v>
      </c>
      <c r="D20" s="8">
        <f>'[1]Район  и  поселения'!AH24/1000</f>
        <v>9412.1072199999981</v>
      </c>
      <c r="E20" s="23">
        <f>'[1]Район  и  поселения'!AI24/1000</f>
        <v>56766.505339999996</v>
      </c>
      <c r="F20" s="8">
        <f>'[1]Район  и  поселения'!AJ24/1000</f>
        <v>2647.4164100000003</v>
      </c>
      <c r="G20" s="13"/>
    </row>
    <row r="21" spans="1:7" ht="21" customHeight="1" x14ac:dyDescent="0.3">
      <c r="A21" s="2" t="s">
        <v>21</v>
      </c>
      <c r="B21" s="15">
        <f t="shared" si="0"/>
        <v>108040.43428</v>
      </c>
      <c r="C21" s="23">
        <f>'[1]Район  и  поселения'!AG25/1000</f>
        <v>12345.825000000001</v>
      </c>
      <c r="D21" s="8">
        <f>'[1]Район  и  поселения'!AH25/1000</f>
        <v>5962.2911999999997</v>
      </c>
      <c r="E21" s="23">
        <f>'[1]Район  и  поселения'!AI25/1000</f>
        <v>86705.572319999992</v>
      </c>
      <c r="F21" s="8">
        <f>'[1]Район  и  поселения'!AJ25/1000</f>
        <v>3026.7457599999998</v>
      </c>
      <c r="G21" s="13"/>
    </row>
    <row r="22" spans="1:7" ht="21" customHeight="1" x14ac:dyDescent="0.3">
      <c r="A22" s="2" t="s">
        <v>22</v>
      </c>
      <c r="B22" s="15">
        <f t="shared" si="0"/>
        <v>248391.97789999997</v>
      </c>
      <c r="C22" s="23">
        <f>'[1]Район  и  поселения'!AG26/1000</f>
        <v>76943.600539999985</v>
      </c>
      <c r="D22" s="8">
        <f>'[1]Район  и  поселения'!AH26/1000</f>
        <v>49926.524450000004</v>
      </c>
      <c r="E22" s="23">
        <f>'[1]Район  и  поселения'!AI26/1000</f>
        <v>116833.16076</v>
      </c>
      <c r="F22" s="8">
        <f>'[1]Район  и  поселения'!AJ26/1000</f>
        <v>4688.6921500000008</v>
      </c>
      <c r="G22" s="13"/>
    </row>
    <row r="23" spans="1:7" ht="21" customHeight="1" x14ac:dyDescent="0.3">
      <c r="A23" s="2" t="s">
        <v>23</v>
      </c>
      <c r="B23" s="15">
        <f t="shared" si="0"/>
        <v>157847.09469999999</v>
      </c>
      <c r="C23" s="23">
        <f>'[1]Район  и  поселения'!AG27/1000</f>
        <v>68398.929000000004</v>
      </c>
      <c r="D23" s="8">
        <f>'[1]Район  и  поселения'!AH27/1000</f>
        <v>5097.6334999999999</v>
      </c>
      <c r="E23" s="23">
        <f>'[1]Район  и  поселения'!AI27/1000</f>
        <v>81772.57220000001</v>
      </c>
      <c r="F23" s="8">
        <f>'[1]Район  и  поселения'!AJ27/1000</f>
        <v>2577.96</v>
      </c>
      <c r="G23" s="13"/>
    </row>
    <row r="24" spans="1:7" ht="21" customHeight="1" thickBot="1" x14ac:dyDescent="0.35">
      <c r="A24" s="3" t="s">
        <v>24</v>
      </c>
      <c r="B24" s="16">
        <f t="shared" si="0"/>
        <v>142239.95127000002</v>
      </c>
      <c r="C24" s="28">
        <f>'[1]Район  и  поселения'!AG28/1000</f>
        <v>32151.412</v>
      </c>
      <c r="D24" s="29">
        <f>'[1]Район  и  поселения'!AH28/1000</f>
        <v>13754.819320000002</v>
      </c>
      <c r="E24" s="28">
        <f>'[1]Район  и  поселения'!AI28/1000</f>
        <v>92647.253469999996</v>
      </c>
      <c r="F24" s="29">
        <f>'[1]Район  и  поселения'!AJ28/1000</f>
        <v>3686.46648</v>
      </c>
      <c r="G24" s="13"/>
    </row>
    <row r="25" spans="1:7" ht="21" customHeight="1" thickBot="1" x14ac:dyDescent="0.35">
      <c r="A25" s="4" t="s">
        <v>25</v>
      </c>
      <c r="B25" s="17">
        <f>SUM(B7:B24)</f>
        <v>3001834.6619799999</v>
      </c>
      <c r="C25" s="24">
        <f>SUM(C7:C24)</f>
        <v>853497.36688999995</v>
      </c>
      <c r="D25" s="17">
        <f>SUM(D7:D24)</f>
        <v>406994.06533999997</v>
      </c>
      <c r="E25" s="24">
        <f>SUM(E7:E24)</f>
        <v>1674736.2697099997</v>
      </c>
      <c r="F25" s="17">
        <f>SUM(F7:F24)</f>
        <v>66606.960039999991</v>
      </c>
      <c r="G25" s="13"/>
    </row>
    <row r="26" spans="1:7" ht="21" customHeight="1" x14ac:dyDescent="0.3">
      <c r="A26" s="5"/>
      <c r="B26" s="18"/>
      <c r="C26" s="20"/>
      <c r="D26" s="6"/>
      <c r="E26" s="20"/>
      <c r="F26" s="6"/>
      <c r="G26" s="13"/>
    </row>
    <row r="27" spans="1:7" ht="21" customHeight="1" x14ac:dyDescent="0.3">
      <c r="A27" s="7" t="s">
        <v>26</v>
      </c>
      <c r="B27" s="15">
        <f>SUM(C27:F27)</f>
        <v>505826.38488000003</v>
      </c>
      <c r="C27" s="23">
        <f>'[1]Район  и  поселения'!AG31/1000</f>
        <v>124125.64412000001</v>
      </c>
      <c r="D27" s="8">
        <f>'[1]Район  и  поселения'!AH31/1000</f>
        <v>105050.84154000001</v>
      </c>
      <c r="E27" s="23">
        <f>'[1]Район  и  поселения'!AI31/1000</f>
        <v>268158.21772000002</v>
      </c>
      <c r="F27" s="8">
        <f>'[1]Район  и  поселения'!AJ31/1000</f>
        <v>8491.6815000000006</v>
      </c>
      <c r="G27" s="13"/>
    </row>
    <row r="28" spans="1:7" ht="21" customHeight="1" thickBot="1" x14ac:dyDescent="0.35">
      <c r="A28" s="3" t="s">
        <v>27</v>
      </c>
      <c r="B28" s="16">
        <f>SUM(C28:F28)</f>
        <v>2195085.54427</v>
      </c>
      <c r="C28" s="23">
        <f>'[1]Район  и  поселения'!AG32/1000</f>
        <v>133114.82008</v>
      </c>
      <c r="D28" s="8">
        <f>'[1]Район  и  поселения'!AH32/1000</f>
        <v>633642.75499000004</v>
      </c>
      <c r="E28" s="23">
        <f>'[1]Район  и  поселения'!AI32/1000</f>
        <v>1384106.0291999998</v>
      </c>
      <c r="F28" s="8">
        <f>'[1]Район  и  поселения'!AJ32/1000</f>
        <v>44221.94</v>
      </c>
      <c r="G28" s="13"/>
    </row>
    <row r="29" spans="1:7" ht="21" customHeight="1" thickBot="1" x14ac:dyDescent="0.35">
      <c r="A29" s="10" t="s">
        <v>28</v>
      </c>
      <c r="B29" s="17">
        <f>SUM(B27:B28)</f>
        <v>2700911.9291500002</v>
      </c>
      <c r="C29" s="22">
        <f>SUM(C27:C28)</f>
        <v>257240.46420000002</v>
      </c>
      <c r="D29" s="17">
        <f>SUM(D27:D28)</f>
        <v>738693.5965300001</v>
      </c>
      <c r="E29" s="24">
        <f>SUM(E27:E28)</f>
        <v>1652264.2469199998</v>
      </c>
      <c r="F29" s="17">
        <f>SUM(F27:F28)</f>
        <v>52713.621500000001</v>
      </c>
      <c r="G29" s="13"/>
    </row>
    <row r="30" spans="1:7" ht="21" customHeight="1" x14ac:dyDescent="0.3">
      <c r="A30" s="10"/>
      <c r="B30" s="19"/>
      <c r="C30" s="11"/>
      <c r="D30" s="21"/>
      <c r="E30" s="11"/>
      <c r="F30" s="21"/>
      <c r="G30" s="13"/>
    </row>
    <row r="31" spans="1:7" ht="21" customHeight="1" thickBot="1" x14ac:dyDescent="0.35">
      <c r="A31" s="14"/>
      <c r="B31" s="19"/>
      <c r="C31" s="11"/>
      <c r="D31" s="21"/>
      <c r="E31" s="11"/>
      <c r="F31" s="21"/>
      <c r="G31" s="13"/>
    </row>
    <row r="32" spans="1:7" ht="21" customHeight="1" thickBot="1" x14ac:dyDescent="0.35">
      <c r="A32" s="4" t="s">
        <v>29</v>
      </c>
      <c r="B32" s="17">
        <f>B25+B29</f>
        <v>5702746.5911299996</v>
      </c>
      <c r="C32" s="22">
        <f>C25+C29</f>
        <v>1110737.83109</v>
      </c>
      <c r="D32" s="17">
        <f>D25+D29</f>
        <v>1145687.66187</v>
      </c>
      <c r="E32" s="24">
        <f>E25+E29</f>
        <v>3327000.5166299995</v>
      </c>
      <c r="F32" s="17">
        <f>F25+F29</f>
        <v>119320.58153999998</v>
      </c>
      <c r="G32" s="13"/>
    </row>
    <row r="33" spans="2:2" hidden="1" x14ac:dyDescent="0.3"/>
    <row r="34" spans="2:2" x14ac:dyDescent="0.3">
      <c r="B34" s="25">
        <f>B32-'[1]Район  и  поселения'!$AF$36/1000</f>
        <v>0</v>
      </c>
    </row>
  </sheetData>
  <mergeCells count="4">
    <mergeCell ref="B5:B6"/>
    <mergeCell ref="C5:F5"/>
    <mergeCell ref="A2:F2"/>
    <mergeCell ref="A5:A6"/>
  </mergeCells>
  <phoneticPr fontId="0" type="noConversion"/>
  <pageMargins left="0.75" right="0.75" top="1" bottom="1" header="0.5" footer="0.5"/>
  <pageSetup paperSize="9" scale="82" orientation="portrait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2022-04-13T05:53:19Z</cp:lastPrinted>
  <dcterms:created xsi:type="dcterms:W3CDTF">2007-12-05T11:50:40Z</dcterms:created>
  <dcterms:modified xsi:type="dcterms:W3CDTF">2022-04-13T05:57:21Z</dcterms:modified>
</cp:coreProperties>
</file>