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ygroup\1\1\Письма\Оценка  качества_приказ  552\На  потрал  УФ_отчеты\"/>
    </mc:Choice>
  </mc:AlternateContent>
  <xr:revisionPtr revIDLastSave="0" documentId="13_ncr:1_{4132754A-8E7A-4D48-B332-8E4B91A743E6}" xr6:coauthVersionLast="43" xr6:coauthVersionMax="43" xr10:uidLastSave="{00000000-0000-0000-0000-000000000000}"/>
  <bookViews>
    <workbookView xWindow="-110" yWindow="-110" windowWidth="13020" windowHeight="9900" activeTab="2" xr2:uid="{00000000-000D-0000-FFFF-FFFF00000000}"/>
  </bookViews>
  <sheets>
    <sheet name="2024  год" sheetId="3" r:id="rId1"/>
    <sheet name="2023  год" sheetId="2" r:id="rId2"/>
    <sheet name="2022  год" sheetId="1" r:id="rId3"/>
  </sheets>
  <externalReferences>
    <externalReference r:id="rId4"/>
    <externalReference r:id="rId5"/>
  </externalReferences>
  <definedNames>
    <definedName name="_xlnm.Print_Titles" localSheetId="2">'2022  год'!$4:$5</definedName>
    <definedName name="_xlnm.Print_Titles" localSheetId="1">'2023  год'!$4:$5</definedName>
    <definedName name="_xlnm.Print_Titles" localSheetId="0">'2024  год'!$4:$5</definedName>
    <definedName name="_xlnm.Print_Area" localSheetId="2">'2022  год'!$A$1:$E$316</definedName>
    <definedName name="_xlnm.Print_Area" localSheetId="1">'2023  год'!$A$1:$F$316</definedName>
    <definedName name="_xlnm.Print_Area" localSheetId="0">'2024  год'!$A$1:$F$316</definedName>
    <definedName name="точность_1">[1]Параметры!$B$7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5" i="1" l="1"/>
  <c r="D315" i="1"/>
  <c r="B315" i="1"/>
  <c r="E314" i="1"/>
  <c r="D314" i="1"/>
  <c r="B314" i="1"/>
  <c r="E313" i="1"/>
  <c r="D313" i="1"/>
  <c r="C313" i="1" s="1"/>
  <c r="B313" i="1"/>
  <c r="E312" i="1"/>
  <c r="D312" i="1"/>
  <c r="B312" i="1"/>
  <c r="E311" i="1"/>
  <c r="D311" i="1"/>
  <c r="B311" i="1"/>
  <c r="E310" i="1"/>
  <c r="D310" i="1"/>
  <c r="B310" i="1"/>
  <c r="E309" i="1"/>
  <c r="D309" i="1"/>
  <c r="B309" i="1"/>
  <c r="E308" i="1"/>
  <c r="D308" i="1"/>
  <c r="B308" i="1"/>
  <c r="E307" i="1"/>
  <c r="D307" i="1"/>
  <c r="B307" i="1"/>
  <c r="E306" i="1"/>
  <c r="D306" i="1"/>
  <c r="B306" i="1"/>
  <c r="E305" i="1"/>
  <c r="D305" i="1"/>
  <c r="B305" i="1"/>
  <c r="E304" i="1"/>
  <c r="D304" i="1"/>
  <c r="B304" i="1"/>
  <c r="E303" i="1"/>
  <c r="D303" i="1"/>
  <c r="B303" i="1"/>
  <c r="E302" i="1"/>
  <c r="D302" i="1"/>
  <c r="B302" i="1"/>
  <c r="E301" i="1"/>
  <c r="D301" i="1"/>
  <c r="B301" i="1"/>
  <c r="E300" i="1"/>
  <c r="D300" i="1"/>
  <c r="B300" i="1"/>
  <c r="E299" i="1"/>
  <c r="D299" i="1"/>
  <c r="B299" i="1"/>
  <c r="E298" i="1"/>
  <c r="D298" i="1"/>
  <c r="B298" i="1"/>
  <c r="E297" i="1"/>
  <c r="D297" i="1"/>
  <c r="B297" i="1"/>
  <c r="E296" i="1"/>
  <c r="D296" i="1"/>
  <c r="B296" i="1"/>
  <c r="E295" i="1"/>
  <c r="D295" i="1"/>
  <c r="B295" i="1"/>
  <c r="E294" i="1"/>
  <c r="D294" i="1"/>
  <c r="B294" i="1"/>
  <c r="E293" i="1"/>
  <c r="D293" i="1"/>
  <c r="B293" i="1"/>
  <c r="E291" i="1"/>
  <c r="D291" i="1"/>
  <c r="C291" i="1" s="1"/>
  <c r="B291" i="1"/>
  <c r="E290" i="1"/>
  <c r="D290" i="1"/>
  <c r="B290" i="1"/>
  <c r="E289" i="1"/>
  <c r="D289" i="1"/>
  <c r="B289" i="1"/>
  <c r="E288" i="1"/>
  <c r="D288" i="1"/>
  <c r="B288" i="1"/>
  <c r="E287" i="1"/>
  <c r="D287" i="1"/>
  <c r="B287" i="1"/>
  <c r="E286" i="1"/>
  <c r="D286" i="1"/>
  <c r="B286" i="1"/>
  <c r="E285" i="1"/>
  <c r="D285" i="1"/>
  <c r="B285" i="1"/>
  <c r="E284" i="1"/>
  <c r="D284" i="1"/>
  <c r="B284" i="1"/>
  <c r="E283" i="1"/>
  <c r="D283" i="1"/>
  <c r="B283" i="1"/>
  <c r="E282" i="1"/>
  <c r="D282" i="1"/>
  <c r="B282" i="1"/>
  <c r="E281" i="1"/>
  <c r="D281" i="1"/>
  <c r="B281" i="1"/>
  <c r="E280" i="1"/>
  <c r="D280" i="1"/>
  <c r="B280" i="1"/>
  <c r="E279" i="1"/>
  <c r="D279" i="1"/>
  <c r="B279" i="1"/>
  <c r="E278" i="1"/>
  <c r="D278" i="1"/>
  <c r="B278" i="1"/>
  <c r="E277" i="1"/>
  <c r="D277" i="1"/>
  <c r="B277" i="1"/>
  <c r="E275" i="1"/>
  <c r="D275" i="1"/>
  <c r="B275" i="1"/>
  <c r="E274" i="1"/>
  <c r="D274" i="1"/>
  <c r="B274" i="1"/>
  <c r="E273" i="1"/>
  <c r="D273" i="1"/>
  <c r="B273" i="1"/>
  <c r="E272" i="1"/>
  <c r="D272" i="1"/>
  <c r="B272" i="1"/>
  <c r="E271" i="1"/>
  <c r="D271" i="1"/>
  <c r="B271" i="1"/>
  <c r="E270" i="1"/>
  <c r="D270" i="1"/>
  <c r="B270" i="1"/>
  <c r="E269" i="1"/>
  <c r="D269" i="1"/>
  <c r="B269" i="1"/>
  <c r="E268" i="1"/>
  <c r="D268" i="1"/>
  <c r="B268" i="1"/>
  <c r="E267" i="1"/>
  <c r="D267" i="1"/>
  <c r="B267" i="1"/>
  <c r="E266" i="1"/>
  <c r="D266" i="1"/>
  <c r="B266" i="1"/>
  <c r="E265" i="1"/>
  <c r="D265" i="1"/>
  <c r="B265" i="1"/>
  <c r="E264" i="1"/>
  <c r="D264" i="1"/>
  <c r="B264" i="1"/>
  <c r="E263" i="1"/>
  <c r="D263" i="1"/>
  <c r="B263" i="1"/>
  <c r="E262" i="1"/>
  <c r="D262" i="1"/>
  <c r="B262" i="1"/>
  <c r="E261" i="1"/>
  <c r="D261" i="1"/>
  <c r="B261" i="1"/>
  <c r="E260" i="1"/>
  <c r="D260" i="1"/>
  <c r="B260" i="1"/>
  <c r="E259" i="1"/>
  <c r="D259" i="1"/>
  <c r="B259" i="1"/>
  <c r="E258" i="1"/>
  <c r="D258" i="1"/>
  <c r="B258" i="1"/>
  <c r="E257" i="1"/>
  <c r="D257" i="1"/>
  <c r="B257" i="1"/>
  <c r="E256" i="1"/>
  <c r="D256" i="1"/>
  <c r="B256" i="1"/>
  <c r="E255" i="1"/>
  <c r="D255" i="1"/>
  <c r="B255" i="1"/>
  <c r="E254" i="1"/>
  <c r="D254" i="1"/>
  <c r="B254" i="1"/>
  <c r="E253" i="1"/>
  <c r="D253" i="1"/>
  <c r="B253" i="1"/>
  <c r="E252" i="1"/>
  <c r="D252" i="1"/>
  <c r="B252" i="1"/>
  <c r="E251" i="1"/>
  <c r="D251" i="1"/>
  <c r="B251" i="1"/>
  <c r="E249" i="1"/>
  <c r="D249" i="1"/>
  <c r="B249" i="1"/>
  <c r="E248" i="1"/>
  <c r="D248" i="1"/>
  <c r="B248" i="1"/>
  <c r="E247" i="1"/>
  <c r="D247" i="1"/>
  <c r="B247" i="1"/>
  <c r="E246" i="1"/>
  <c r="D246" i="1"/>
  <c r="B246" i="1"/>
  <c r="E245" i="1"/>
  <c r="D245" i="1"/>
  <c r="B245" i="1"/>
  <c r="E244" i="1"/>
  <c r="D244" i="1"/>
  <c r="B244" i="1"/>
  <c r="E243" i="1"/>
  <c r="D243" i="1"/>
  <c r="B243" i="1"/>
  <c r="E242" i="1"/>
  <c r="D242" i="1"/>
  <c r="B242" i="1"/>
  <c r="E241" i="1"/>
  <c r="D241" i="1"/>
  <c r="B241" i="1"/>
  <c r="E240" i="1"/>
  <c r="D240" i="1"/>
  <c r="B240" i="1"/>
  <c r="E239" i="1"/>
  <c r="D239" i="1"/>
  <c r="B239" i="1"/>
  <c r="E238" i="1"/>
  <c r="D238" i="1"/>
  <c r="B238" i="1"/>
  <c r="E237" i="1"/>
  <c r="D237" i="1"/>
  <c r="B237" i="1"/>
  <c r="E236" i="1"/>
  <c r="D236" i="1"/>
  <c r="B236" i="1"/>
  <c r="E235" i="1"/>
  <c r="D235" i="1"/>
  <c r="B235" i="1"/>
  <c r="E233" i="1"/>
  <c r="D233" i="1"/>
  <c r="B233" i="1"/>
  <c r="E232" i="1"/>
  <c r="D232" i="1"/>
  <c r="B232" i="1"/>
  <c r="E231" i="1"/>
  <c r="D231" i="1"/>
  <c r="B231" i="1"/>
  <c r="E230" i="1"/>
  <c r="D230" i="1"/>
  <c r="B230" i="1"/>
  <c r="E229" i="1"/>
  <c r="D229" i="1"/>
  <c r="B229" i="1"/>
  <c r="E228" i="1"/>
  <c r="D228" i="1"/>
  <c r="B228" i="1"/>
  <c r="E227" i="1"/>
  <c r="D227" i="1"/>
  <c r="B227" i="1"/>
  <c r="E226" i="1"/>
  <c r="D226" i="1"/>
  <c r="B226" i="1"/>
  <c r="E225" i="1"/>
  <c r="D225" i="1"/>
  <c r="B225" i="1"/>
  <c r="E224" i="1"/>
  <c r="D224" i="1"/>
  <c r="B224" i="1"/>
  <c r="E223" i="1"/>
  <c r="D223" i="1"/>
  <c r="B223" i="1"/>
  <c r="E222" i="1"/>
  <c r="D222" i="1"/>
  <c r="B222" i="1"/>
  <c r="E221" i="1"/>
  <c r="D221" i="1"/>
  <c r="B221" i="1"/>
  <c r="E220" i="1"/>
  <c r="D220" i="1"/>
  <c r="B220" i="1"/>
  <c r="E219" i="1"/>
  <c r="D219" i="1"/>
  <c r="B219" i="1"/>
  <c r="E218" i="1"/>
  <c r="D218" i="1"/>
  <c r="B218" i="1"/>
  <c r="E217" i="1"/>
  <c r="D217" i="1"/>
  <c r="B217" i="1"/>
  <c r="E216" i="1"/>
  <c r="D216" i="1"/>
  <c r="B216" i="1"/>
  <c r="E214" i="1"/>
  <c r="D214" i="1"/>
  <c r="B214" i="1"/>
  <c r="E213" i="1"/>
  <c r="D213" i="1"/>
  <c r="B213" i="1"/>
  <c r="E212" i="1"/>
  <c r="D212" i="1"/>
  <c r="B212" i="1"/>
  <c r="E211" i="1"/>
  <c r="D211" i="1"/>
  <c r="B211" i="1"/>
  <c r="E210" i="1"/>
  <c r="D210" i="1"/>
  <c r="B210" i="1"/>
  <c r="E209" i="1"/>
  <c r="D209" i="1"/>
  <c r="B209" i="1"/>
  <c r="E208" i="1"/>
  <c r="D208" i="1"/>
  <c r="B208" i="1"/>
  <c r="E207" i="1"/>
  <c r="D207" i="1"/>
  <c r="B207" i="1"/>
  <c r="E206" i="1"/>
  <c r="D206" i="1"/>
  <c r="B206" i="1"/>
  <c r="E205" i="1"/>
  <c r="D205" i="1"/>
  <c r="B205" i="1"/>
  <c r="E204" i="1"/>
  <c r="D204" i="1"/>
  <c r="B204" i="1"/>
  <c r="E203" i="1"/>
  <c r="D203" i="1"/>
  <c r="B203" i="1"/>
  <c r="E202" i="1"/>
  <c r="D202" i="1"/>
  <c r="B202" i="1"/>
  <c r="E201" i="1"/>
  <c r="D201" i="1"/>
  <c r="B201" i="1"/>
  <c r="E200" i="1"/>
  <c r="D200" i="1"/>
  <c r="B200" i="1"/>
  <c r="E199" i="1"/>
  <c r="D199" i="1"/>
  <c r="B199" i="1"/>
  <c r="E198" i="1"/>
  <c r="D198" i="1"/>
  <c r="B198" i="1"/>
  <c r="E197" i="1"/>
  <c r="D197" i="1"/>
  <c r="B197" i="1"/>
  <c r="E196" i="1"/>
  <c r="D196" i="1"/>
  <c r="B196" i="1"/>
  <c r="E195" i="1"/>
  <c r="D195" i="1"/>
  <c r="B195" i="1"/>
  <c r="E194" i="1"/>
  <c r="D194" i="1"/>
  <c r="B194" i="1"/>
  <c r="E192" i="1"/>
  <c r="D192" i="1"/>
  <c r="B192" i="1"/>
  <c r="E191" i="1"/>
  <c r="D191" i="1"/>
  <c r="B191" i="1"/>
  <c r="E190" i="1"/>
  <c r="D190" i="1"/>
  <c r="B190" i="1"/>
  <c r="E189" i="1"/>
  <c r="D189" i="1"/>
  <c r="B189" i="1"/>
  <c r="E188" i="1"/>
  <c r="D188" i="1"/>
  <c r="B188" i="1"/>
  <c r="E187" i="1"/>
  <c r="D187" i="1"/>
  <c r="B187" i="1"/>
  <c r="E186" i="1"/>
  <c r="D186" i="1"/>
  <c r="B186" i="1"/>
  <c r="E185" i="1"/>
  <c r="D185" i="1"/>
  <c r="B185" i="1"/>
  <c r="E184" i="1"/>
  <c r="D184" i="1"/>
  <c r="B184" i="1"/>
  <c r="E183" i="1"/>
  <c r="D183" i="1"/>
  <c r="B183" i="1"/>
  <c r="E181" i="1"/>
  <c r="D181" i="1"/>
  <c r="B181" i="1"/>
  <c r="E180" i="1"/>
  <c r="D180" i="1"/>
  <c r="B180" i="1"/>
  <c r="E179" i="1"/>
  <c r="D179" i="1"/>
  <c r="B179" i="1"/>
  <c r="E178" i="1"/>
  <c r="D178" i="1"/>
  <c r="B178" i="1"/>
  <c r="E177" i="1"/>
  <c r="D177" i="1"/>
  <c r="B177" i="1"/>
  <c r="E176" i="1"/>
  <c r="D176" i="1"/>
  <c r="B176" i="1"/>
  <c r="E175" i="1"/>
  <c r="D175" i="1"/>
  <c r="B175" i="1"/>
  <c r="E174" i="1"/>
  <c r="D174" i="1"/>
  <c r="B174" i="1"/>
  <c r="E173" i="1"/>
  <c r="D173" i="1"/>
  <c r="B173" i="1"/>
  <c r="E172" i="1"/>
  <c r="D172" i="1"/>
  <c r="B172" i="1"/>
  <c r="E171" i="1"/>
  <c r="D171" i="1"/>
  <c r="B171" i="1"/>
  <c r="E170" i="1"/>
  <c r="D170" i="1"/>
  <c r="B170" i="1"/>
  <c r="E169" i="1"/>
  <c r="D169" i="1"/>
  <c r="B169" i="1"/>
  <c r="E168" i="1"/>
  <c r="D168" i="1"/>
  <c r="B168" i="1"/>
  <c r="E167" i="1"/>
  <c r="D167" i="1"/>
  <c r="B167" i="1"/>
  <c r="E166" i="1"/>
  <c r="D166" i="1"/>
  <c r="B166" i="1"/>
  <c r="E164" i="1"/>
  <c r="D164" i="1"/>
  <c r="B164" i="1"/>
  <c r="E163" i="1"/>
  <c r="D163" i="1"/>
  <c r="B163" i="1"/>
  <c r="E162" i="1"/>
  <c r="D162" i="1"/>
  <c r="B162" i="1"/>
  <c r="E161" i="1"/>
  <c r="D161" i="1"/>
  <c r="B161" i="1"/>
  <c r="E160" i="1"/>
  <c r="D160" i="1"/>
  <c r="B160" i="1"/>
  <c r="E159" i="1"/>
  <c r="D159" i="1"/>
  <c r="B159" i="1"/>
  <c r="E158" i="1"/>
  <c r="D158" i="1"/>
  <c r="B158" i="1"/>
  <c r="E157" i="1"/>
  <c r="D157" i="1"/>
  <c r="B157" i="1"/>
  <c r="E155" i="1"/>
  <c r="D155" i="1"/>
  <c r="B155" i="1"/>
  <c r="E154" i="1"/>
  <c r="D154" i="1"/>
  <c r="B154" i="1"/>
  <c r="E153" i="1"/>
  <c r="D153" i="1"/>
  <c r="B153" i="1"/>
  <c r="E152" i="1"/>
  <c r="D152" i="1"/>
  <c r="B152" i="1"/>
  <c r="E151" i="1"/>
  <c r="D151" i="1"/>
  <c r="B151" i="1"/>
  <c r="E150" i="1"/>
  <c r="D150" i="1"/>
  <c r="B150" i="1"/>
  <c r="E149" i="1"/>
  <c r="D149" i="1"/>
  <c r="B149" i="1"/>
  <c r="E148" i="1"/>
  <c r="D148" i="1"/>
  <c r="B148" i="1"/>
  <c r="E147" i="1"/>
  <c r="D147" i="1"/>
  <c r="B147" i="1"/>
  <c r="E146" i="1"/>
  <c r="D146" i="1"/>
  <c r="B146" i="1"/>
  <c r="E145" i="1"/>
  <c r="D145" i="1"/>
  <c r="B145" i="1"/>
  <c r="E144" i="1"/>
  <c r="D144" i="1"/>
  <c r="B144" i="1"/>
  <c r="E143" i="1"/>
  <c r="D143" i="1"/>
  <c r="B143" i="1"/>
  <c r="E141" i="1"/>
  <c r="D141" i="1"/>
  <c r="B141" i="1"/>
  <c r="E140" i="1"/>
  <c r="D140" i="1"/>
  <c r="B140" i="1"/>
  <c r="E139" i="1"/>
  <c r="D139" i="1"/>
  <c r="B139" i="1"/>
  <c r="E138" i="1"/>
  <c r="D138" i="1"/>
  <c r="B138" i="1"/>
  <c r="E137" i="1"/>
  <c r="D137" i="1"/>
  <c r="B137" i="1"/>
  <c r="E136" i="1"/>
  <c r="D136" i="1"/>
  <c r="B136" i="1"/>
  <c r="E135" i="1"/>
  <c r="D135" i="1"/>
  <c r="B135" i="1"/>
  <c r="E134" i="1"/>
  <c r="D134" i="1"/>
  <c r="B134" i="1"/>
  <c r="E133" i="1"/>
  <c r="D133" i="1"/>
  <c r="B133" i="1"/>
  <c r="E132" i="1"/>
  <c r="D132" i="1"/>
  <c r="B132" i="1"/>
  <c r="E131" i="1"/>
  <c r="D131" i="1"/>
  <c r="B131" i="1"/>
  <c r="E130" i="1"/>
  <c r="D130" i="1"/>
  <c r="B130" i="1"/>
  <c r="E129" i="1"/>
  <c r="D129" i="1"/>
  <c r="B129" i="1"/>
  <c r="E128" i="1"/>
  <c r="D128" i="1"/>
  <c r="B128" i="1"/>
  <c r="E127" i="1"/>
  <c r="D127" i="1"/>
  <c r="B127" i="1"/>
  <c r="E126" i="1"/>
  <c r="D126" i="1"/>
  <c r="B126" i="1"/>
  <c r="E125" i="1"/>
  <c r="D125" i="1"/>
  <c r="B125" i="1"/>
  <c r="E124" i="1"/>
  <c r="D124" i="1"/>
  <c r="B124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10" i="1"/>
  <c r="D110" i="1"/>
  <c r="B110" i="1"/>
  <c r="E109" i="1"/>
  <c r="D109" i="1"/>
  <c r="B109" i="1"/>
  <c r="E108" i="1"/>
  <c r="D108" i="1"/>
  <c r="B108" i="1"/>
  <c r="E106" i="1"/>
  <c r="D106" i="1"/>
  <c r="B106" i="1"/>
  <c r="E105" i="1"/>
  <c r="D105" i="1"/>
  <c r="B105" i="1"/>
  <c r="E104" i="1"/>
  <c r="D104" i="1"/>
  <c r="C104" i="1" s="1"/>
  <c r="B104" i="1"/>
  <c r="E103" i="1"/>
  <c r="D103" i="1"/>
  <c r="B103" i="1"/>
  <c r="E102" i="1"/>
  <c r="D102" i="1"/>
  <c r="B102" i="1"/>
  <c r="E101" i="1"/>
  <c r="D101" i="1"/>
  <c r="C101" i="1" s="1"/>
  <c r="B101" i="1"/>
  <c r="E100" i="1"/>
  <c r="D100" i="1"/>
  <c r="C100" i="1" s="1"/>
  <c r="B100" i="1"/>
  <c r="E99" i="1"/>
  <c r="D99" i="1"/>
  <c r="B99" i="1"/>
  <c r="E98" i="1"/>
  <c r="D98" i="1"/>
  <c r="B98" i="1"/>
  <c r="E97" i="1"/>
  <c r="D97" i="1"/>
  <c r="C97" i="1" s="1"/>
  <c r="B97" i="1"/>
  <c r="E96" i="1"/>
  <c r="D96" i="1"/>
  <c r="C96" i="1" s="1"/>
  <c r="B96" i="1"/>
  <c r="E95" i="1"/>
  <c r="D95" i="1"/>
  <c r="B95" i="1"/>
  <c r="E94" i="1"/>
  <c r="D94" i="1"/>
  <c r="B94" i="1"/>
  <c r="E93" i="1"/>
  <c r="D93" i="1"/>
  <c r="C93" i="1" s="1"/>
  <c r="B93" i="1"/>
  <c r="E91" i="1"/>
  <c r="D91" i="1"/>
  <c r="C91" i="1" s="1"/>
  <c r="B91" i="1"/>
  <c r="E90" i="1"/>
  <c r="D90" i="1"/>
  <c r="B90" i="1"/>
  <c r="E89" i="1"/>
  <c r="D89" i="1"/>
  <c r="B89" i="1"/>
  <c r="E88" i="1"/>
  <c r="D88" i="1"/>
  <c r="B88" i="1"/>
  <c r="E87" i="1"/>
  <c r="D87" i="1"/>
  <c r="C87" i="1" s="1"/>
  <c r="B87" i="1"/>
  <c r="E86" i="1"/>
  <c r="D86" i="1"/>
  <c r="B86" i="1"/>
  <c r="E85" i="1"/>
  <c r="D85" i="1"/>
  <c r="B85" i="1"/>
  <c r="E84" i="1"/>
  <c r="D84" i="1"/>
  <c r="B84" i="1"/>
  <c r="E83" i="1"/>
  <c r="D83" i="1"/>
  <c r="C83" i="1" s="1"/>
  <c r="B83" i="1"/>
  <c r="E82" i="1"/>
  <c r="D82" i="1"/>
  <c r="C82" i="1" s="1"/>
  <c r="B82" i="1"/>
  <c r="E81" i="1"/>
  <c r="D81" i="1"/>
  <c r="B81" i="1"/>
  <c r="E80" i="1"/>
  <c r="D80" i="1"/>
  <c r="B80" i="1"/>
  <c r="E79" i="1"/>
  <c r="D79" i="1"/>
  <c r="C79" i="1" s="1"/>
  <c r="B79" i="1"/>
  <c r="E78" i="1"/>
  <c r="D78" i="1"/>
  <c r="C78" i="1" s="1"/>
  <c r="B78" i="1"/>
  <c r="E77" i="1"/>
  <c r="D77" i="1"/>
  <c r="B77" i="1"/>
  <c r="E76" i="1"/>
  <c r="D76" i="1"/>
  <c r="B76" i="1"/>
  <c r="E75" i="1"/>
  <c r="D75" i="1"/>
  <c r="B75" i="1"/>
  <c r="E73" i="1"/>
  <c r="D73" i="1"/>
  <c r="C73" i="1" s="1"/>
  <c r="B73" i="1"/>
  <c r="E72" i="1"/>
  <c r="D72" i="1"/>
  <c r="B72" i="1"/>
  <c r="E71" i="1"/>
  <c r="D71" i="1"/>
  <c r="B71" i="1"/>
  <c r="E70" i="1"/>
  <c r="D70" i="1"/>
  <c r="B70" i="1"/>
  <c r="E69" i="1"/>
  <c r="D69" i="1"/>
  <c r="C69" i="1" s="1"/>
  <c r="B69" i="1"/>
  <c r="E68" i="1"/>
  <c r="D68" i="1"/>
  <c r="B68" i="1"/>
  <c r="E67" i="1"/>
  <c r="D67" i="1"/>
  <c r="B67" i="1"/>
  <c r="E66" i="1"/>
  <c r="D66" i="1"/>
  <c r="B66" i="1"/>
  <c r="E65" i="1"/>
  <c r="D65" i="1"/>
  <c r="C65" i="1" s="1"/>
  <c r="B65" i="1"/>
  <c r="E64" i="1"/>
  <c r="D64" i="1"/>
  <c r="B64" i="1"/>
  <c r="E63" i="1"/>
  <c r="D63" i="1"/>
  <c r="B63" i="1"/>
  <c r="E62" i="1"/>
  <c r="D62" i="1"/>
  <c r="B62" i="1"/>
  <c r="E61" i="1"/>
  <c r="D61" i="1"/>
  <c r="C61" i="1" s="1"/>
  <c r="B61" i="1"/>
  <c r="E60" i="1"/>
  <c r="D60" i="1"/>
  <c r="B60" i="1"/>
  <c r="E59" i="1"/>
  <c r="D59" i="1"/>
  <c r="B59" i="1"/>
  <c r="E58" i="1"/>
  <c r="D58" i="1"/>
  <c r="C58" i="1" s="1"/>
  <c r="B58" i="1"/>
  <c r="E57" i="1"/>
  <c r="D57" i="1"/>
  <c r="C57" i="1" s="1"/>
  <c r="B57" i="1"/>
  <c r="E55" i="1"/>
  <c r="D55" i="1"/>
  <c r="B55" i="1"/>
  <c r="E54" i="1"/>
  <c r="D54" i="1"/>
  <c r="B54" i="1"/>
  <c r="E53" i="1"/>
  <c r="D53" i="1"/>
  <c r="C53" i="1" s="1"/>
  <c r="B53" i="1"/>
  <c r="E52" i="1"/>
  <c r="D52" i="1"/>
  <c r="C52" i="1" s="1"/>
  <c r="B52" i="1"/>
  <c r="E51" i="1"/>
  <c r="D51" i="1"/>
  <c r="B51" i="1"/>
  <c r="E50" i="1"/>
  <c r="D50" i="1"/>
  <c r="B50" i="1"/>
  <c r="E49" i="1"/>
  <c r="D49" i="1"/>
  <c r="C49" i="1" s="1"/>
  <c r="B49" i="1"/>
  <c r="E48" i="1"/>
  <c r="D48" i="1"/>
  <c r="C48" i="1" s="1"/>
  <c r="B48" i="1"/>
  <c r="E47" i="1"/>
  <c r="D47" i="1"/>
  <c r="B47" i="1"/>
  <c r="E46" i="1"/>
  <c r="D46" i="1"/>
  <c r="B46" i="1"/>
  <c r="E45" i="1"/>
  <c r="D45" i="1"/>
  <c r="C45" i="1" s="1"/>
  <c r="B45" i="1"/>
  <c r="E44" i="1"/>
  <c r="D44" i="1"/>
  <c r="C44" i="1" s="1"/>
  <c r="B44" i="1"/>
  <c r="E43" i="1"/>
  <c r="D43" i="1"/>
  <c r="B43" i="1"/>
  <c r="E42" i="1"/>
  <c r="D42" i="1"/>
  <c r="B42" i="1"/>
  <c r="E41" i="1"/>
  <c r="D41" i="1"/>
  <c r="C41" i="1" s="1"/>
  <c r="B41" i="1"/>
  <c r="E39" i="1"/>
  <c r="D39" i="1"/>
  <c r="B39" i="1"/>
  <c r="E38" i="1"/>
  <c r="D38" i="1"/>
  <c r="B38" i="1"/>
  <c r="E37" i="1"/>
  <c r="D37" i="1"/>
  <c r="C37" i="1" s="1"/>
  <c r="B37" i="1"/>
  <c r="E36" i="1"/>
  <c r="D36" i="1"/>
  <c r="C36" i="1" s="1"/>
  <c r="B36" i="1"/>
  <c r="E35" i="1"/>
  <c r="D35" i="1"/>
  <c r="C35" i="1" s="1"/>
  <c r="B35" i="1"/>
  <c r="E34" i="1"/>
  <c r="D34" i="1"/>
  <c r="B34" i="1"/>
  <c r="E33" i="1"/>
  <c r="D33" i="1"/>
  <c r="C33" i="1" s="1"/>
  <c r="B33" i="1"/>
  <c r="E32" i="1"/>
  <c r="D32" i="1"/>
  <c r="C32" i="1" s="1"/>
  <c r="B32" i="1"/>
  <c r="E31" i="1"/>
  <c r="D31" i="1"/>
  <c r="C31" i="1" s="1"/>
  <c r="B31" i="1"/>
  <c r="E30" i="1"/>
  <c r="D30" i="1"/>
  <c r="B30" i="1"/>
  <c r="E29" i="1"/>
  <c r="D29" i="1"/>
  <c r="C29" i="1" s="1"/>
  <c r="B29" i="1"/>
  <c r="E28" i="1"/>
  <c r="D28" i="1"/>
  <c r="C28" i="1" s="1"/>
  <c r="B28" i="1"/>
  <c r="E27" i="1"/>
  <c r="D27" i="1"/>
  <c r="C27" i="1" s="1"/>
  <c r="B27" i="1"/>
  <c r="E26" i="1"/>
  <c r="D26" i="1"/>
  <c r="B26" i="1"/>
  <c r="E25" i="1"/>
  <c r="D25" i="1"/>
  <c r="C25" i="1" s="1"/>
  <c r="B25" i="1"/>
  <c r="E24" i="1"/>
  <c r="D24" i="1"/>
  <c r="C24" i="1" s="1"/>
  <c r="B24" i="1"/>
  <c r="E23" i="1"/>
  <c r="D23" i="1"/>
  <c r="C23" i="1" s="1"/>
  <c r="B23" i="1"/>
  <c r="B8" i="1"/>
  <c r="D8" i="1"/>
  <c r="E8" i="1"/>
  <c r="B9" i="1"/>
  <c r="D9" i="1"/>
  <c r="C9" i="1" s="1"/>
  <c r="E9" i="1"/>
  <c r="B10" i="1"/>
  <c r="D10" i="1"/>
  <c r="E10" i="1"/>
  <c r="B11" i="1"/>
  <c r="D11" i="1"/>
  <c r="E11" i="1"/>
  <c r="B12" i="1"/>
  <c r="D12" i="1"/>
  <c r="E12" i="1"/>
  <c r="B13" i="1"/>
  <c r="D13" i="1"/>
  <c r="C13" i="1" s="1"/>
  <c r="E13" i="1"/>
  <c r="B14" i="1"/>
  <c r="D14" i="1"/>
  <c r="E14" i="1"/>
  <c r="B15" i="1"/>
  <c r="D15" i="1"/>
  <c r="E15" i="1"/>
  <c r="B16" i="1"/>
  <c r="D16" i="1"/>
  <c r="E16" i="1"/>
  <c r="B17" i="1"/>
  <c r="D17" i="1"/>
  <c r="E17" i="1"/>
  <c r="B18" i="1"/>
  <c r="D18" i="1"/>
  <c r="E18" i="1"/>
  <c r="B19" i="1"/>
  <c r="D19" i="1"/>
  <c r="E19" i="1"/>
  <c r="B20" i="1"/>
  <c r="D20" i="1"/>
  <c r="E20" i="1"/>
  <c r="B21" i="1"/>
  <c r="D21" i="1"/>
  <c r="E21" i="1"/>
  <c r="E7" i="1"/>
  <c r="D7" i="1"/>
  <c r="B7" i="1"/>
  <c r="F316" i="2"/>
  <c r="F317" i="2" s="1"/>
  <c r="E315" i="2"/>
  <c r="D315" i="2"/>
  <c r="C315" i="2" s="1"/>
  <c r="B315" i="2"/>
  <c r="E314" i="2"/>
  <c r="D314" i="2"/>
  <c r="B314" i="2"/>
  <c r="E313" i="2"/>
  <c r="D313" i="2"/>
  <c r="B313" i="2"/>
  <c r="E312" i="2"/>
  <c r="D312" i="2"/>
  <c r="C312" i="2" s="1"/>
  <c r="B312" i="2"/>
  <c r="E311" i="2"/>
  <c r="D311" i="2"/>
  <c r="C311" i="2" s="1"/>
  <c r="B311" i="2"/>
  <c r="E310" i="2"/>
  <c r="D310" i="2"/>
  <c r="B310" i="2"/>
  <c r="E309" i="2"/>
  <c r="D309" i="2"/>
  <c r="B309" i="2"/>
  <c r="E308" i="2"/>
  <c r="D308" i="2"/>
  <c r="C308" i="2" s="1"/>
  <c r="B308" i="2"/>
  <c r="E307" i="2"/>
  <c r="D307" i="2"/>
  <c r="C307" i="2" s="1"/>
  <c r="B307" i="2"/>
  <c r="E306" i="2"/>
  <c r="D306" i="2"/>
  <c r="B306" i="2"/>
  <c r="E305" i="2"/>
  <c r="D305" i="2"/>
  <c r="B305" i="2"/>
  <c r="E304" i="2"/>
  <c r="D304" i="2"/>
  <c r="C304" i="2" s="1"/>
  <c r="B304" i="2"/>
  <c r="E303" i="2"/>
  <c r="D303" i="2"/>
  <c r="C303" i="2" s="1"/>
  <c r="B303" i="2"/>
  <c r="E302" i="2"/>
  <c r="D302" i="2"/>
  <c r="B302" i="2"/>
  <c r="E301" i="2"/>
  <c r="D301" i="2"/>
  <c r="B301" i="2"/>
  <c r="E300" i="2"/>
  <c r="D300" i="2"/>
  <c r="C300" i="2" s="1"/>
  <c r="B300" i="2"/>
  <c r="E299" i="2"/>
  <c r="D299" i="2"/>
  <c r="C299" i="2" s="1"/>
  <c r="B299" i="2"/>
  <c r="E298" i="2"/>
  <c r="D298" i="2"/>
  <c r="C298" i="2" s="1"/>
  <c r="B298" i="2"/>
  <c r="E297" i="2"/>
  <c r="D297" i="2"/>
  <c r="B297" i="2"/>
  <c r="E296" i="2"/>
  <c r="D296" i="2"/>
  <c r="C296" i="2" s="1"/>
  <c r="B296" i="2"/>
  <c r="E295" i="2"/>
  <c r="D295" i="2"/>
  <c r="C295" i="2" s="1"/>
  <c r="B295" i="2"/>
  <c r="E294" i="2"/>
  <c r="D294" i="2"/>
  <c r="C294" i="2" s="1"/>
  <c r="B294" i="2"/>
  <c r="E293" i="2"/>
  <c r="D293" i="2"/>
  <c r="B293" i="2"/>
  <c r="E291" i="2"/>
  <c r="D291" i="2"/>
  <c r="C291" i="2" s="1"/>
  <c r="B291" i="2"/>
  <c r="E290" i="2"/>
  <c r="D290" i="2"/>
  <c r="C290" i="2" s="1"/>
  <c r="B290" i="2"/>
  <c r="E289" i="2"/>
  <c r="D289" i="2"/>
  <c r="C289" i="2" s="1"/>
  <c r="B289" i="2"/>
  <c r="E288" i="2"/>
  <c r="D288" i="2"/>
  <c r="B288" i="2"/>
  <c r="E287" i="2"/>
  <c r="D287" i="2"/>
  <c r="C287" i="2" s="1"/>
  <c r="B287" i="2"/>
  <c r="E286" i="2"/>
  <c r="D286" i="2"/>
  <c r="C286" i="2" s="1"/>
  <c r="B286" i="2"/>
  <c r="E285" i="2"/>
  <c r="D285" i="2"/>
  <c r="C285" i="2" s="1"/>
  <c r="B285" i="2"/>
  <c r="E284" i="2"/>
  <c r="D284" i="2"/>
  <c r="B284" i="2"/>
  <c r="E283" i="2"/>
  <c r="D283" i="2"/>
  <c r="C283" i="2" s="1"/>
  <c r="B283" i="2"/>
  <c r="E282" i="2"/>
  <c r="D282" i="2"/>
  <c r="C282" i="2" s="1"/>
  <c r="B282" i="2"/>
  <c r="E281" i="2"/>
  <c r="D281" i="2"/>
  <c r="C281" i="2" s="1"/>
  <c r="B281" i="2"/>
  <c r="E280" i="2"/>
  <c r="D280" i="2"/>
  <c r="B280" i="2"/>
  <c r="E279" i="2"/>
  <c r="D279" i="2"/>
  <c r="C279" i="2" s="1"/>
  <c r="B279" i="2"/>
  <c r="E278" i="2"/>
  <c r="D278" i="2"/>
  <c r="C278" i="2" s="1"/>
  <c r="B278" i="2"/>
  <c r="E277" i="2"/>
  <c r="D277" i="2"/>
  <c r="C277" i="2" s="1"/>
  <c r="B277" i="2"/>
  <c r="E275" i="2"/>
  <c r="C275" i="2" s="1"/>
  <c r="D275" i="2"/>
  <c r="B275" i="2"/>
  <c r="E274" i="2"/>
  <c r="D274" i="2"/>
  <c r="B274" i="2"/>
  <c r="E273" i="2"/>
  <c r="D273" i="2"/>
  <c r="B273" i="2"/>
  <c r="E272" i="2"/>
  <c r="D272" i="2"/>
  <c r="B272" i="2"/>
  <c r="E271" i="2"/>
  <c r="C271" i="2" s="1"/>
  <c r="D271" i="2"/>
  <c r="B271" i="2"/>
  <c r="E270" i="2"/>
  <c r="D270" i="2"/>
  <c r="B270" i="2"/>
  <c r="E269" i="2"/>
  <c r="D269" i="2"/>
  <c r="B269" i="2"/>
  <c r="E268" i="2"/>
  <c r="D268" i="2"/>
  <c r="B268" i="2"/>
  <c r="E267" i="2"/>
  <c r="C267" i="2" s="1"/>
  <c r="D267" i="2"/>
  <c r="B267" i="2"/>
  <c r="E266" i="2"/>
  <c r="D266" i="2"/>
  <c r="B266" i="2"/>
  <c r="E265" i="2"/>
  <c r="D265" i="2"/>
  <c r="B265" i="2"/>
  <c r="E264" i="2"/>
  <c r="D264" i="2"/>
  <c r="B264" i="2"/>
  <c r="E263" i="2"/>
  <c r="C263" i="2" s="1"/>
  <c r="D263" i="2"/>
  <c r="B263" i="2"/>
  <c r="E262" i="2"/>
  <c r="D262" i="2"/>
  <c r="B262" i="2"/>
  <c r="E261" i="2"/>
  <c r="D261" i="2"/>
  <c r="B261" i="2"/>
  <c r="E260" i="2"/>
  <c r="D260" i="2"/>
  <c r="B260" i="2"/>
  <c r="E259" i="2"/>
  <c r="C259" i="2" s="1"/>
  <c r="D259" i="2"/>
  <c r="B259" i="2"/>
  <c r="E258" i="2"/>
  <c r="D258" i="2"/>
  <c r="B258" i="2"/>
  <c r="E257" i="2"/>
  <c r="D257" i="2"/>
  <c r="B257" i="2"/>
  <c r="E256" i="2"/>
  <c r="D256" i="2"/>
  <c r="B256" i="2"/>
  <c r="E255" i="2"/>
  <c r="C255" i="2" s="1"/>
  <c r="D255" i="2"/>
  <c r="B255" i="2"/>
  <c r="E254" i="2"/>
  <c r="D254" i="2"/>
  <c r="B254" i="2"/>
  <c r="E253" i="2"/>
  <c r="D253" i="2"/>
  <c r="B253" i="2"/>
  <c r="E252" i="2"/>
  <c r="D252" i="2"/>
  <c r="B252" i="2"/>
  <c r="E251" i="2"/>
  <c r="D251" i="2"/>
  <c r="B251" i="2"/>
  <c r="E249" i="2"/>
  <c r="D249" i="2"/>
  <c r="B249" i="2"/>
  <c r="E248" i="2"/>
  <c r="D248" i="2"/>
  <c r="C248" i="2" s="1"/>
  <c r="B248" i="2"/>
  <c r="E247" i="2"/>
  <c r="D247" i="2"/>
  <c r="C247" i="2" s="1"/>
  <c r="B247" i="2"/>
  <c r="E246" i="2"/>
  <c r="D246" i="2"/>
  <c r="B246" i="2"/>
  <c r="E245" i="2"/>
  <c r="D245" i="2"/>
  <c r="B245" i="2"/>
  <c r="E244" i="2"/>
  <c r="D244" i="2"/>
  <c r="C244" i="2" s="1"/>
  <c r="B244" i="2"/>
  <c r="E243" i="2"/>
  <c r="D243" i="2"/>
  <c r="C243" i="2" s="1"/>
  <c r="B243" i="2"/>
  <c r="E242" i="2"/>
  <c r="D242" i="2"/>
  <c r="B242" i="2"/>
  <c r="E241" i="2"/>
  <c r="D241" i="2"/>
  <c r="B241" i="2"/>
  <c r="E240" i="2"/>
  <c r="D240" i="2"/>
  <c r="C240" i="2" s="1"/>
  <c r="B240" i="2"/>
  <c r="E239" i="2"/>
  <c r="D239" i="2"/>
  <c r="B239" i="2"/>
  <c r="E238" i="2"/>
  <c r="D238" i="2"/>
  <c r="B238" i="2"/>
  <c r="E237" i="2"/>
  <c r="D237" i="2"/>
  <c r="B237" i="2"/>
  <c r="E236" i="2"/>
  <c r="D236" i="2"/>
  <c r="C236" i="2" s="1"/>
  <c r="B236" i="2"/>
  <c r="E235" i="2"/>
  <c r="D235" i="2"/>
  <c r="C235" i="2" s="1"/>
  <c r="B235" i="2"/>
  <c r="E233" i="2"/>
  <c r="D233" i="2"/>
  <c r="B233" i="2"/>
  <c r="E232" i="2"/>
  <c r="D232" i="2"/>
  <c r="B232" i="2"/>
  <c r="E231" i="2"/>
  <c r="D231" i="2"/>
  <c r="C231" i="2" s="1"/>
  <c r="B231" i="2"/>
  <c r="E230" i="2"/>
  <c r="D230" i="2"/>
  <c r="C230" i="2" s="1"/>
  <c r="B230" i="2"/>
  <c r="E229" i="2"/>
  <c r="D229" i="2"/>
  <c r="B229" i="2"/>
  <c r="E228" i="2"/>
  <c r="D228" i="2"/>
  <c r="B228" i="2"/>
  <c r="E227" i="2"/>
  <c r="D227" i="2"/>
  <c r="C227" i="2" s="1"/>
  <c r="B227" i="2"/>
  <c r="E226" i="2"/>
  <c r="D226" i="2"/>
  <c r="C226" i="2" s="1"/>
  <c r="B226" i="2"/>
  <c r="E225" i="2"/>
  <c r="D225" i="2"/>
  <c r="B225" i="2"/>
  <c r="E224" i="2"/>
  <c r="D224" i="2"/>
  <c r="B224" i="2"/>
  <c r="E223" i="2"/>
  <c r="D223" i="2"/>
  <c r="C223" i="2" s="1"/>
  <c r="B223" i="2"/>
  <c r="E222" i="2"/>
  <c r="D222" i="2"/>
  <c r="C222" i="2" s="1"/>
  <c r="B222" i="2"/>
  <c r="E221" i="2"/>
  <c r="D221" i="2"/>
  <c r="B221" i="2"/>
  <c r="E220" i="2"/>
  <c r="D220" i="2"/>
  <c r="B220" i="2"/>
  <c r="E219" i="2"/>
  <c r="D219" i="2"/>
  <c r="C219" i="2" s="1"/>
  <c r="B219" i="2"/>
  <c r="E218" i="2"/>
  <c r="D218" i="2"/>
  <c r="C218" i="2" s="1"/>
  <c r="B218" i="2"/>
  <c r="E217" i="2"/>
  <c r="D217" i="2"/>
  <c r="B217" i="2"/>
  <c r="E216" i="2"/>
  <c r="D216" i="2"/>
  <c r="B216" i="2"/>
  <c r="E214" i="2"/>
  <c r="D214" i="2"/>
  <c r="C214" i="2" s="1"/>
  <c r="B214" i="2"/>
  <c r="E213" i="2"/>
  <c r="D213" i="2"/>
  <c r="C213" i="2" s="1"/>
  <c r="B213" i="2"/>
  <c r="E212" i="2"/>
  <c r="D212" i="2"/>
  <c r="B212" i="2"/>
  <c r="E211" i="2"/>
  <c r="D211" i="2"/>
  <c r="B211" i="2"/>
  <c r="E210" i="2"/>
  <c r="D210" i="2"/>
  <c r="C210" i="2" s="1"/>
  <c r="B210" i="2"/>
  <c r="E209" i="2"/>
  <c r="D209" i="2"/>
  <c r="C209" i="2" s="1"/>
  <c r="B209" i="2"/>
  <c r="E208" i="2"/>
  <c r="D208" i="2"/>
  <c r="B208" i="2"/>
  <c r="E207" i="2"/>
  <c r="D207" i="2"/>
  <c r="B207" i="2"/>
  <c r="E206" i="2"/>
  <c r="D206" i="2"/>
  <c r="C206" i="2" s="1"/>
  <c r="B206" i="2"/>
  <c r="E205" i="2"/>
  <c r="D205" i="2"/>
  <c r="C205" i="2" s="1"/>
  <c r="B205" i="2"/>
  <c r="E204" i="2"/>
  <c r="D204" i="2"/>
  <c r="B204" i="2"/>
  <c r="E203" i="2"/>
  <c r="D203" i="2"/>
  <c r="B203" i="2"/>
  <c r="E202" i="2"/>
  <c r="D202" i="2"/>
  <c r="C202" i="2" s="1"/>
  <c r="B202" i="2"/>
  <c r="E201" i="2"/>
  <c r="D201" i="2"/>
  <c r="C201" i="2" s="1"/>
  <c r="B201" i="2"/>
  <c r="E200" i="2"/>
  <c r="D200" i="2"/>
  <c r="B200" i="2"/>
  <c r="E199" i="2"/>
  <c r="D199" i="2"/>
  <c r="B199" i="2"/>
  <c r="E198" i="2"/>
  <c r="D198" i="2"/>
  <c r="B198" i="2"/>
  <c r="E197" i="2"/>
  <c r="D197" i="2"/>
  <c r="C197" i="2" s="1"/>
  <c r="B197" i="2"/>
  <c r="E196" i="2"/>
  <c r="D196" i="2"/>
  <c r="B196" i="2"/>
  <c r="E195" i="2"/>
  <c r="D195" i="2"/>
  <c r="B195" i="2"/>
  <c r="E194" i="2"/>
  <c r="D194" i="2"/>
  <c r="C194" i="2" s="1"/>
  <c r="B194" i="2"/>
  <c r="E192" i="2"/>
  <c r="D192" i="2"/>
  <c r="C192" i="2"/>
  <c r="B192" i="2"/>
  <c r="E191" i="2"/>
  <c r="D191" i="2"/>
  <c r="C191" i="2" s="1"/>
  <c r="B191" i="2"/>
  <c r="E190" i="2"/>
  <c r="D190" i="2"/>
  <c r="B190" i="2"/>
  <c r="E189" i="2"/>
  <c r="D189" i="2"/>
  <c r="C189" i="2" s="1"/>
  <c r="B189" i="2"/>
  <c r="E188" i="2"/>
  <c r="D188" i="2"/>
  <c r="C188" i="2" s="1"/>
  <c r="B188" i="2"/>
  <c r="E187" i="2"/>
  <c r="D187" i="2"/>
  <c r="C187" i="2" s="1"/>
  <c r="B187" i="2"/>
  <c r="E186" i="2"/>
  <c r="D186" i="2"/>
  <c r="B186" i="2"/>
  <c r="E185" i="2"/>
  <c r="D185" i="2"/>
  <c r="B185" i="2"/>
  <c r="E184" i="2"/>
  <c r="D184" i="2"/>
  <c r="B184" i="2"/>
  <c r="E183" i="2"/>
  <c r="D183" i="2"/>
  <c r="C183" i="2" s="1"/>
  <c r="B183" i="2"/>
  <c r="E181" i="2"/>
  <c r="D181" i="2"/>
  <c r="B181" i="2"/>
  <c r="E180" i="2"/>
  <c r="D180" i="2"/>
  <c r="C180" i="2" s="1"/>
  <c r="B180" i="2"/>
  <c r="E179" i="2"/>
  <c r="D179" i="2"/>
  <c r="B179" i="2"/>
  <c r="E178" i="2"/>
  <c r="D178" i="2"/>
  <c r="C178" i="2" s="1"/>
  <c r="B178" i="2"/>
  <c r="E177" i="2"/>
  <c r="D177" i="2"/>
  <c r="B177" i="2"/>
  <c r="E176" i="2"/>
  <c r="D176" i="2"/>
  <c r="C176" i="2" s="1"/>
  <c r="B176" i="2"/>
  <c r="E175" i="2"/>
  <c r="D175" i="2"/>
  <c r="B175" i="2"/>
  <c r="E174" i="2"/>
  <c r="D174" i="2"/>
  <c r="B174" i="2"/>
  <c r="E173" i="2"/>
  <c r="D173" i="2"/>
  <c r="B173" i="2"/>
  <c r="E172" i="2"/>
  <c r="D172" i="2"/>
  <c r="C172" i="2" s="1"/>
  <c r="B172" i="2"/>
  <c r="E171" i="2"/>
  <c r="D171" i="2"/>
  <c r="B171" i="2"/>
  <c r="E170" i="2"/>
  <c r="D170" i="2"/>
  <c r="B170" i="2"/>
  <c r="E169" i="2"/>
  <c r="D169" i="2"/>
  <c r="B169" i="2"/>
  <c r="E168" i="2"/>
  <c r="D168" i="2"/>
  <c r="C168" i="2" s="1"/>
  <c r="B168" i="2"/>
  <c r="E167" i="2"/>
  <c r="D167" i="2"/>
  <c r="B167" i="2"/>
  <c r="E166" i="2"/>
  <c r="D166" i="2"/>
  <c r="B166" i="2"/>
  <c r="E164" i="2"/>
  <c r="D164" i="2"/>
  <c r="B164" i="2"/>
  <c r="E163" i="2"/>
  <c r="D163" i="2"/>
  <c r="C163" i="2" s="1"/>
  <c r="B163" i="2"/>
  <c r="E162" i="2"/>
  <c r="D162" i="2"/>
  <c r="B162" i="2"/>
  <c r="E161" i="2"/>
  <c r="D161" i="2"/>
  <c r="C161" i="2" s="1"/>
  <c r="B161" i="2"/>
  <c r="E160" i="2"/>
  <c r="D160" i="2"/>
  <c r="B160" i="2"/>
  <c r="E159" i="2"/>
  <c r="D159" i="2"/>
  <c r="C159" i="2" s="1"/>
  <c r="B159" i="2"/>
  <c r="E158" i="2"/>
  <c r="D158" i="2"/>
  <c r="B158" i="2"/>
  <c r="E157" i="2"/>
  <c r="D157" i="2"/>
  <c r="B157" i="2"/>
  <c r="E155" i="2"/>
  <c r="D155" i="2"/>
  <c r="B155" i="2"/>
  <c r="E154" i="2"/>
  <c r="D154" i="2"/>
  <c r="C154" i="2" s="1"/>
  <c r="B154" i="2"/>
  <c r="E153" i="2"/>
  <c r="D153" i="2"/>
  <c r="B153" i="2"/>
  <c r="E152" i="2"/>
  <c r="D152" i="2"/>
  <c r="C152" i="2" s="1"/>
  <c r="B152" i="2"/>
  <c r="E151" i="2"/>
  <c r="D151" i="2"/>
  <c r="B151" i="2"/>
  <c r="E150" i="2"/>
  <c r="D150" i="2"/>
  <c r="B150" i="2"/>
  <c r="E149" i="2"/>
  <c r="D149" i="2"/>
  <c r="C149" i="2" s="1"/>
  <c r="B149" i="2"/>
  <c r="E148" i="2"/>
  <c r="D148" i="2"/>
  <c r="C148" i="2" s="1"/>
  <c r="B148" i="2"/>
  <c r="E147" i="2"/>
  <c r="D147" i="2"/>
  <c r="B147" i="2"/>
  <c r="E146" i="2"/>
  <c r="D146" i="2"/>
  <c r="C146" i="2" s="1"/>
  <c r="B146" i="2"/>
  <c r="E145" i="2"/>
  <c r="D145" i="2"/>
  <c r="C145" i="2" s="1"/>
  <c r="B145" i="2"/>
  <c r="E144" i="2"/>
  <c r="D144" i="2"/>
  <c r="C144" i="2" s="1"/>
  <c r="B144" i="2"/>
  <c r="E143" i="2"/>
  <c r="D143" i="2"/>
  <c r="B143" i="2"/>
  <c r="E141" i="2"/>
  <c r="D141" i="2"/>
  <c r="C141" i="2" s="1"/>
  <c r="B141" i="2"/>
  <c r="E140" i="2"/>
  <c r="D140" i="2"/>
  <c r="B140" i="2"/>
  <c r="E139" i="2"/>
  <c r="D139" i="2"/>
  <c r="B139" i="2"/>
  <c r="E138" i="2"/>
  <c r="D138" i="2"/>
  <c r="B138" i="2"/>
  <c r="E137" i="2"/>
  <c r="D137" i="2"/>
  <c r="C137" i="2" s="1"/>
  <c r="B137" i="2"/>
  <c r="E136" i="2"/>
  <c r="D136" i="2"/>
  <c r="C136" i="2" s="1"/>
  <c r="B136" i="2"/>
  <c r="E135" i="2"/>
  <c r="D135" i="2"/>
  <c r="B135" i="2"/>
  <c r="E134" i="2"/>
  <c r="D134" i="2"/>
  <c r="B134" i="2"/>
  <c r="E133" i="2"/>
  <c r="D133" i="2"/>
  <c r="C133" i="2" s="1"/>
  <c r="B133" i="2"/>
  <c r="E132" i="2"/>
  <c r="D132" i="2"/>
  <c r="C132" i="2" s="1"/>
  <c r="B132" i="2"/>
  <c r="E131" i="2"/>
  <c r="D131" i="2"/>
  <c r="B131" i="2"/>
  <c r="E130" i="2"/>
  <c r="D130" i="2"/>
  <c r="B130" i="2"/>
  <c r="E129" i="2"/>
  <c r="D129" i="2"/>
  <c r="B129" i="2"/>
  <c r="E128" i="2"/>
  <c r="D128" i="2"/>
  <c r="C128" i="2" s="1"/>
  <c r="B128" i="2"/>
  <c r="E127" i="2"/>
  <c r="D127" i="2"/>
  <c r="B127" i="2"/>
  <c r="E126" i="2"/>
  <c r="D126" i="2"/>
  <c r="B126" i="2"/>
  <c r="E125" i="2"/>
  <c r="D125" i="2"/>
  <c r="C125" i="2" s="1"/>
  <c r="B125" i="2"/>
  <c r="E124" i="2"/>
  <c r="D124" i="2"/>
  <c r="B124" i="2"/>
  <c r="E122" i="2"/>
  <c r="D122" i="2"/>
  <c r="B122" i="2"/>
  <c r="E121" i="2"/>
  <c r="D121" i="2"/>
  <c r="B121" i="2"/>
  <c r="E120" i="2"/>
  <c r="D120" i="2"/>
  <c r="C120" i="2" s="1"/>
  <c r="B120" i="2"/>
  <c r="E119" i="2"/>
  <c r="D119" i="2"/>
  <c r="C119" i="2" s="1"/>
  <c r="B119" i="2"/>
  <c r="E118" i="2"/>
  <c r="D118" i="2"/>
  <c r="B118" i="2"/>
  <c r="E117" i="2"/>
  <c r="D117" i="2"/>
  <c r="B117" i="2"/>
  <c r="E116" i="2"/>
  <c r="D116" i="2"/>
  <c r="C116" i="2" s="1"/>
  <c r="B116" i="2"/>
  <c r="E115" i="2"/>
  <c r="D115" i="2"/>
  <c r="C115" i="2" s="1"/>
  <c r="B115" i="2"/>
  <c r="E114" i="2"/>
  <c r="D114" i="2"/>
  <c r="B114" i="2"/>
  <c r="E113" i="2"/>
  <c r="D113" i="2"/>
  <c r="B113" i="2"/>
  <c r="E112" i="2"/>
  <c r="D112" i="2"/>
  <c r="C112" i="2" s="1"/>
  <c r="B112" i="2"/>
  <c r="E111" i="2"/>
  <c r="D111" i="2"/>
  <c r="C111" i="2" s="1"/>
  <c r="B111" i="2"/>
  <c r="E110" i="2"/>
  <c r="D110" i="2"/>
  <c r="B110" i="2"/>
  <c r="E109" i="2"/>
  <c r="D109" i="2"/>
  <c r="B109" i="2"/>
  <c r="E108" i="2"/>
  <c r="D108" i="2"/>
  <c r="C108" i="2" s="1"/>
  <c r="B108" i="2"/>
  <c r="E106" i="2"/>
  <c r="D106" i="2"/>
  <c r="C106" i="2" s="1"/>
  <c r="B106" i="2"/>
  <c r="E105" i="2"/>
  <c r="D105" i="2"/>
  <c r="B105" i="2"/>
  <c r="E104" i="2"/>
  <c r="D104" i="2"/>
  <c r="B104" i="2"/>
  <c r="E103" i="2"/>
  <c r="D103" i="2"/>
  <c r="C103" i="2" s="1"/>
  <c r="B103" i="2"/>
  <c r="E102" i="2"/>
  <c r="D102" i="2"/>
  <c r="C102" i="2" s="1"/>
  <c r="B102" i="2"/>
  <c r="E101" i="2"/>
  <c r="D101" i="2"/>
  <c r="B101" i="2"/>
  <c r="E100" i="2"/>
  <c r="D100" i="2"/>
  <c r="B100" i="2"/>
  <c r="E99" i="2"/>
  <c r="D99" i="2"/>
  <c r="C99" i="2" s="1"/>
  <c r="B99" i="2"/>
  <c r="E98" i="2"/>
  <c r="D98" i="2"/>
  <c r="C98" i="2" s="1"/>
  <c r="B98" i="2"/>
  <c r="E97" i="2"/>
  <c r="D97" i="2"/>
  <c r="B97" i="2"/>
  <c r="E96" i="2"/>
  <c r="D96" i="2"/>
  <c r="B96" i="2"/>
  <c r="E95" i="2"/>
  <c r="D95" i="2"/>
  <c r="C95" i="2" s="1"/>
  <c r="B95" i="2"/>
  <c r="E94" i="2"/>
  <c r="D94" i="2"/>
  <c r="C94" i="2" s="1"/>
  <c r="B94" i="2"/>
  <c r="E93" i="2"/>
  <c r="D93" i="2"/>
  <c r="B93" i="2"/>
  <c r="E91" i="2"/>
  <c r="D91" i="2"/>
  <c r="B91" i="2"/>
  <c r="E90" i="2"/>
  <c r="D90" i="2"/>
  <c r="C90" i="2" s="1"/>
  <c r="B90" i="2"/>
  <c r="E89" i="2"/>
  <c r="D89" i="2"/>
  <c r="C89" i="2" s="1"/>
  <c r="B89" i="2"/>
  <c r="E88" i="2"/>
  <c r="D88" i="2"/>
  <c r="B88" i="2"/>
  <c r="E87" i="2"/>
  <c r="D87" i="2"/>
  <c r="B87" i="2"/>
  <c r="E86" i="2"/>
  <c r="D86" i="2"/>
  <c r="C86" i="2" s="1"/>
  <c r="B86" i="2"/>
  <c r="E85" i="2"/>
  <c r="D85" i="2"/>
  <c r="C85" i="2" s="1"/>
  <c r="B85" i="2"/>
  <c r="E84" i="2"/>
  <c r="D84" i="2"/>
  <c r="B84" i="2"/>
  <c r="E83" i="2"/>
  <c r="D83" i="2"/>
  <c r="B83" i="2"/>
  <c r="E82" i="2"/>
  <c r="D82" i="2"/>
  <c r="B82" i="2"/>
  <c r="E81" i="2"/>
  <c r="D81" i="2"/>
  <c r="C81" i="2" s="1"/>
  <c r="B81" i="2"/>
  <c r="E80" i="2"/>
  <c r="D80" i="2"/>
  <c r="B80" i="2"/>
  <c r="E79" i="2"/>
  <c r="D79" i="2"/>
  <c r="B79" i="2"/>
  <c r="E78" i="2"/>
  <c r="D78" i="2"/>
  <c r="C78" i="2" s="1"/>
  <c r="B78" i="2"/>
  <c r="E77" i="2"/>
  <c r="D77" i="2"/>
  <c r="C77" i="2" s="1"/>
  <c r="B77" i="2"/>
  <c r="E76" i="2"/>
  <c r="D76" i="2"/>
  <c r="B76" i="2"/>
  <c r="E75" i="2"/>
  <c r="D75" i="2"/>
  <c r="B75" i="2"/>
  <c r="E73" i="2"/>
  <c r="D73" i="2"/>
  <c r="C73" i="2" s="1"/>
  <c r="B73" i="2"/>
  <c r="E72" i="2"/>
  <c r="D72" i="2"/>
  <c r="C72" i="2" s="1"/>
  <c r="B72" i="2"/>
  <c r="E71" i="2"/>
  <c r="D71" i="2"/>
  <c r="B71" i="2"/>
  <c r="E70" i="2"/>
  <c r="D70" i="2"/>
  <c r="B70" i="2"/>
  <c r="E69" i="2"/>
  <c r="D69" i="2"/>
  <c r="B69" i="2"/>
  <c r="E68" i="2"/>
  <c r="D68" i="2"/>
  <c r="C68" i="2" s="1"/>
  <c r="B68" i="2"/>
  <c r="E67" i="2"/>
  <c r="D67" i="2"/>
  <c r="B67" i="2"/>
  <c r="E66" i="2"/>
  <c r="D66" i="2"/>
  <c r="B66" i="2"/>
  <c r="E65" i="2"/>
  <c r="D65" i="2"/>
  <c r="C65" i="2" s="1"/>
  <c r="B65" i="2"/>
  <c r="E64" i="2"/>
  <c r="D64" i="2"/>
  <c r="C64" i="2" s="1"/>
  <c r="B64" i="2"/>
  <c r="E63" i="2"/>
  <c r="D63" i="2"/>
  <c r="B63" i="2"/>
  <c r="E62" i="2"/>
  <c r="D62" i="2"/>
  <c r="B62" i="2"/>
  <c r="E61" i="2"/>
  <c r="D61" i="2"/>
  <c r="B61" i="2"/>
  <c r="E60" i="2"/>
  <c r="D60" i="2"/>
  <c r="C60" i="2" s="1"/>
  <c r="B60" i="2"/>
  <c r="E59" i="2"/>
  <c r="D59" i="2"/>
  <c r="B59" i="2"/>
  <c r="E58" i="2"/>
  <c r="D58" i="2"/>
  <c r="B58" i="2"/>
  <c r="E57" i="2"/>
  <c r="D57" i="2"/>
  <c r="B57" i="2"/>
  <c r="E55" i="2"/>
  <c r="D55" i="2"/>
  <c r="C55" i="2" s="1"/>
  <c r="B55" i="2"/>
  <c r="E54" i="2"/>
  <c r="D54" i="2"/>
  <c r="B54" i="2"/>
  <c r="E53" i="2"/>
  <c r="D53" i="2"/>
  <c r="B53" i="2"/>
  <c r="E52" i="2"/>
  <c r="D52" i="2"/>
  <c r="B52" i="2"/>
  <c r="E51" i="2"/>
  <c r="D51" i="2"/>
  <c r="C51" i="2" s="1"/>
  <c r="B51" i="2"/>
  <c r="E50" i="2"/>
  <c r="D50" i="2"/>
  <c r="B50" i="2"/>
  <c r="E49" i="2"/>
  <c r="D49" i="2"/>
  <c r="B49" i="2"/>
  <c r="E48" i="2"/>
  <c r="D48" i="2"/>
  <c r="C48" i="2" s="1"/>
  <c r="B48" i="2"/>
  <c r="E47" i="2"/>
  <c r="D47" i="2"/>
  <c r="C47" i="2" s="1"/>
  <c r="B47" i="2"/>
  <c r="E46" i="2"/>
  <c r="D46" i="2"/>
  <c r="B46" i="2"/>
  <c r="E45" i="2"/>
  <c r="D45" i="2"/>
  <c r="B45" i="2"/>
  <c r="E44" i="2"/>
  <c r="D44" i="2"/>
  <c r="C44" i="2" s="1"/>
  <c r="B44" i="2"/>
  <c r="E43" i="2"/>
  <c r="D43" i="2"/>
  <c r="C43" i="2" s="1"/>
  <c r="B43" i="2"/>
  <c r="E42" i="2"/>
  <c r="D42" i="2"/>
  <c r="B42" i="2"/>
  <c r="E41" i="2"/>
  <c r="D41" i="2"/>
  <c r="B41" i="2"/>
  <c r="E39" i="2"/>
  <c r="D39" i="2"/>
  <c r="C39" i="2" s="1"/>
  <c r="B39" i="2"/>
  <c r="E38" i="2"/>
  <c r="D38" i="2"/>
  <c r="C38" i="2" s="1"/>
  <c r="B38" i="2"/>
  <c r="E37" i="2"/>
  <c r="D37" i="2"/>
  <c r="B37" i="2"/>
  <c r="E36" i="2"/>
  <c r="D36" i="2"/>
  <c r="B36" i="2"/>
  <c r="E35" i="2"/>
  <c r="D35" i="2"/>
  <c r="C35" i="2" s="1"/>
  <c r="B35" i="2"/>
  <c r="E34" i="2"/>
  <c r="D34" i="2"/>
  <c r="C34" i="2" s="1"/>
  <c r="B34" i="2"/>
  <c r="E33" i="2"/>
  <c r="D33" i="2"/>
  <c r="B33" i="2"/>
  <c r="E32" i="2"/>
  <c r="D32" i="2"/>
  <c r="B32" i="2"/>
  <c r="E31" i="2"/>
  <c r="D31" i="2"/>
  <c r="C31" i="2" s="1"/>
  <c r="B31" i="2"/>
  <c r="E30" i="2"/>
  <c r="D30" i="2"/>
  <c r="C30" i="2" s="1"/>
  <c r="B30" i="2"/>
  <c r="E29" i="2"/>
  <c r="D29" i="2"/>
  <c r="B29" i="2"/>
  <c r="E28" i="2"/>
  <c r="D28" i="2"/>
  <c r="B28" i="2"/>
  <c r="E27" i="2"/>
  <c r="D27" i="2"/>
  <c r="C27" i="2" s="1"/>
  <c r="B27" i="2"/>
  <c r="E26" i="2"/>
  <c r="D26" i="2"/>
  <c r="C26" i="2" s="1"/>
  <c r="B26" i="2"/>
  <c r="E25" i="2"/>
  <c r="D25" i="2"/>
  <c r="B25" i="2"/>
  <c r="E24" i="2"/>
  <c r="D24" i="2"/>
  <c r="B24" i="2"/>
  <c r="E23" i="2"/>
  <c r="D23" i="2"/>
  <c r="C23" i="2" s="1"/>
  <c r="B23" i="2"/>
  <c r="B8" i="2"/>
  <c r="D8" i="2"/>
  <c r="E8" i="2"/>
  <c r="C8" i="2" s="1"/>
  <c r="B9" i="2"/>
  <c r="D9" i="2"/>
  <c r="E9" i="2"/>
  <c r="C9" i="2" s="1"/>
  <c r="B10" i="2"/>
  <c r="D10" i="2"/>
  <c r="E10" i="2"/>
  <c r="B11" i="2"/>
  <c r="D11" i="2"/>
  <c r="E11" i="2"/>
  <c r="B12" i="2"/>
  <c r="D12" i="2"/>
  <c r="E12" i="2"/>
  <c r="C12" i="2" s="1"/>
  <c r="B13" i="2"/>
  <c r="D13" i="2"/>
  <c r="E13" i="2"/>
  <c r="C13" i="2" s="1"/>
  <c r="B14" i="2"/>
  <c r="D14" i="2"/>
  <c r="E14" i="2"/>
  <c r="B15" i="2"/>
  <c r="D15" i="2"/>
  <c r="E15" i="2"/>
  <c r="B16" i="2"/>
  <c r="D16" i="2"/>
  <c r="E16" i="2"/>
  <c r="C16" i="2" s="1"/>
  <c r="B17" i="2"/>
  <c r="D17" i="2"/>
  <c r="E17" i="2"/>
  <c r="C17" i="2" s="1"/>
  <c r="B18" i="2"/>
  <c r="D18" i="2"/>
  <c r="E18" i="2"/>
  <c r="B19" i="2"/>
  <c r="D19" i="2"/>
  <c r="E19" i="2"/>
  <c r="B20" i="2"/>
  <c r="D20" i="2"/>
  <c r="E20" i="2"/>
  <c r="C20" i="2" s="1"/>
  <c r="B21" i="2"/>
  <c r="D21" i="2"/>
  <c r="E21" i="2"/>
  <c r="C21" i="2" s="1"/>
  <c r="C140" i="2" l="1"/>
  <c r="C153" i="2"/>
  <c r="C184" i="2"/>
  <c r="C66" i="1"/>
  <c r="C75" i="1"/>
  <c r="C302" i="2"/>
  <c r="C86" i="1"/>
  <c r="C90" i="1"/>
  <c r="C95" i="1"/>
  <c r="C99" i="1"/>
  <c r="C159" i="1"/>
  <c r="C163" i="1"/>
  <c r="C219" i="1"/>
  <c r="C223" i="1"/>
  <c r="C227" i="1"/>
  <c r="C231" i="1"/>
  <c r="C144" i="1"/>
  <c r="C166" i="1"/>
  <c r="C170" i="1"/>
  <c r="C174" i="1"/>
  <c r="C178" i="1"/>
  <c r="C183" i="1"/>
  <c r="C187" i="1"/>
  <c r="C191" i="1"/>
  <c r="C253" i="2"/>
  <c r="C257" i="2"/>
  <c r="C261" i="2"/>
  <c r="C269" i="2"/>
  <c r="C273" i="2"/>
  <c r="C306" i="2"/>
  <c r="C310" i="2"/>
  <c r="C314" i="2"/>
  <c r="C11" i="1"/>
  <c r="C39" i="1"/>
  <c r="C103" i="1"/>
  <c r="C143" i="1"/>
  <c r="C147" i="1"/>
  <c r="C151" i="1"/>
  <c r="C155" i="1"/>
  <c r="C169" i="1"/>
  <c r="C173" i="1"/>
  <c r="C177" i="1"/>
  <c r="C181" i="1"/>
  <c r="C186" i="1"/>
  <c r="C190" i="1"/>
  <c r="C195" i="1"/>
  <c r="C199" i="1"/>
  <c r="C203" i="1"/>
  <c r="C207" i="1"/>
  <c r="C211" i="1"/>
  <c r="C237" i="1"/>
  <c r="C241" i="1"/>
  <c r="C245" i="1"/>
  <c r="C249" i="1"/>
  <c r="C253" i="1"/>
  <c r="C257" i="1"/>
  <c r="C254" i="2"/>
  <c r="C262" i="2"/>
  <c r="C266" i="2"/>
  <c r="C14" i="1"/>
  <c r="C10" i="1"/>
  <c r="C148" i="1"/>
  <c r="C152" i="1"/>
  <c r="C143" i="2"/>
  <c r="C147" i="2"/>
  <c r="C151" i="2"/>
  <c r="C155" i="2"/>
  <c r="C160" i="2"/>
  <c r="C164" i="2"/>
  <c r="C169" i="2"/>
  <c r="C173" i="2"/>
  <c r="C186" i="2"/>
  <c r="C190" i="2"/>
  <c r="C196" i="2"/>
  <c r="C200" i="2"/>
  <c r="C204" i="2"/>
  <c r="C208" i="2"/>
  <c r="C212" i="2"/>
  <c r="C217" i="2"/>
  <c r="C221" i="2"/>
  <c r="C225" i="2"/>
  <c r="C229" i="2"/>
  <c r="C233" i="2"/>
  <c r="C238" i="2"/>
  <c r="C242" i="2"/>
  <c r="C246" i="2"/>
  <c r="C20" i="1"/>
  <c r="C16" i="1"/>
  <c r="C12" i="1"/>
  <c r="C8" i="1"/>
  <c r="C34" i="1"/>
  <c r="C38" i="1"/>
  <c r="C43" i="1"/>
  <c r="C47" i="1"/>
  <c r="C51" i="1"/>
  <c r="C55" i="1"/>
  <c r="C60" i="1"/>
  <c r="C64" i="1"/>
  <c r="C68" i="1"/>
  <c r="C72" i="1"/>
  <c r="C77" i="1"/>
  <c r="C81" i="1"/>
  <c r="C85" i="1"/>
  <c r="C94" i="1"/>
  <c r="C98" i="1"/>
  <c r="C102" i="1"/>
  <c r="C106" i="1"/>
  <c r="C111" i="1"/>
  <c r="C115" i="1"/>
  <c r="C119" i="1"/>
  <c r="C124" i="1"/>
  <c r="C128" i="1"/>
  <c r="C132" i="1"/>
  <c r="C136" i="1"/>
  <c r="C140" i="1"/>
  <c r="C172" i="1"/>
  <c r="C176" i="1"/>
  <c r="C180" i="1"/>
  <c r="C185" i="1"/>
  <c r="C218" i="1"/>
  <c r="C222" i="1"/>
  <c r="C226" i="1"/>
  <c r="C230" i="1"/>
  <c r="C277" i="1"/>
  <c r="C281" i="1"/>
  <c r="C285" i="1"/>
  <c r="C289" i="1"/>
  <c r="C185" i="2"/>
  <c r="C239" i="2"/>
  <c r="C265" i="2"/>
  <c r="C18" i="1"/>
  <c r="C105" i="1"/>
  <c r="C110" i="1"/>
  <c r="C114" i="1"/>
  <c r="C118" i="1"/>
  <c r="C122" i="1"/>
  <c r="C127" i="1"/>
  <c r="C131" i="1"/>
  <c r="C135" i="1"/>
  <c r="C139" i="1"/>
  <c r="C145" i="1"/>
  <c r="C149" i="1"/>
  <c r="C153" i="1"/>
  <c r="C157" i="1"/>
  <c r="C161" i="1"/>
  <c r="C167" i="1"/>
  <c r="C171" i="1"/>
  <c r="C175" i="1"/>
  <c r="C179" i="1"/>
  <c r="C184" i="1"/>
  <c r="C188" i="1"/>
  <c r="C192" i="1"/>
  <c r="C197" i="1"/>
  <c r="C201" i="1"/>
  <c r="C205" i="1"/>
  <c r="C209" i="1"/>
  <c r="C213" i="1"/>
  <c r="C217" i="1"/>
  <c r="C221" i="1"/>
  <c r="C225" i="1"/>
  <c r="C229" i="1"/>
  <c r="C233" i="1"/>
  <c r="C235" i="1"/>
  <c r="C239" i="1"/>
  <c r="C243" i="1"/>
  <c r="C247" i="1"/>
  <c r="C251" i="1"/>
  <c r="C255" i="1"/>
  <c r="C259" i="1"/>
  <c r="C263" i="1"/>
  <c r="C267" i="1"/>
  <c r="C271" i="1"/>
  <c r="C275" i="1"/>
  <c r="C280" i="1"/>
  <c r="C284" i="1"/>
  <c r="C288" i="1"/>
  <c r="C294" i="1"/>
  <c r="C298" i="1"/>
  <c r="C302" i="1"/>
  <c r="C306" i="1"/>
  <c r="C310" i="1"/>
  <c r="C314" i="1"/>
  <c r="C124" i="2"/>
  <c r="C177" i="2"/>
  <c r="C181" i="2"/>
  <c r="C198" i="2"/>
  <c r="C258" i="2"/>
  <c r="C270" i="2"/>
  <c r="C274" i="2"/>
  <c r="C21" i="1"/>
  <c r="C17" i="1"/>
  <c r="C89" i="1"/>
  <c r="C146" i="1"/>
  <c r="C150" i="1"/>
  <c r="C154" i="1"/>
  <c r="C168" i="1"/>
  <c r="C189" i="1"/>
  <c r="C52" i="2"/>
  <c r="C57" i="2"/>
  <c r="C61" i="2"/>
  <c r="C69" i="2"/>
  <c r="C82" i="2"/>
  <c r="C129" i="2"/>
  <c r="C150" i="2"/>
  <c r="C251" i="2"/>
  <c r="C261" i="1"/>
  <c r="C265" i="1"/>
  <c r="C269" i="1"/>
  <c r="C273" i="1"/>
  <c r="C278" i="1"/>
  <c r="C282" i="1"/>
  <c r="C286" i="1"/>
  <c r="C290" i="1"/>
  <c r="C296" i="1"/>
  <c r="C300" i="1"/>
  <c r="C304" i="1"/>
  <c r="C308" i="1"/>
  <c r="C312" i="1"/>
  <c r="C252" i="2"/>
  <c r="C256" i="2"/>
  <c r="C260" i="2"/>
  <c r="C264" i="2"/>
  <c r="C268" i="2"/>
  <c r="C272" i="2"/>
  <c r="C19" i="1"/>
  <c r="C15" i="1"/>
  <c r="C26" i="1"/>
  <c r="C30" i="1"/>
  <c r="C70" i="1"/>
  <c r="C109" i="1"/>
  <c r="C113" i="1"/>
  <c r="C117" i="1"/>
  <c r="C121" i="1"/>
  <c r="C126" i="1"/>
  <c r="C130" i="1"/>
  <c r="C134" i="1"/>
  <c r="C138" i="1"/>
  <c r="C216" i="1"/>
  <c r="C220" i="1"/>
  <c r="C224" i="1"/>
  <c r="C228" i="1"/>
  <c r="C232" i="1"/>
  <c r="C279" i="1"/>
  <c r="C283" i="1"/>
  <c r="C287" i="1"/>
  <c r="C293" i="1"/>
  <c r="C15" i="2"/>
  <c r="C28" i="2"/>
  <c r="C32" i="2"/>
  <c r="C36" i="2"/>
  <c r="C41" i="2"/>
  <c r="C45" i="2"/>
  <c r="C49" i="2"/>
  <c r="C18" i="2"/>
  <c r="C14" i="2"/>
  <c r="C10" i="2"/>
  <c r="C25" i="2"/>
  <c r="C29" i="2"/>
  <c r="C33" i="2"/>
  <c r="C37" i="2"/>
  <c r="C42" i="2"/>
  <c r="C46" i="2"/>
  <c r="C50" i="2"/>
  <c r="C54" i="2"/>
  <c r="C59" i="2"/>
  <c r="C63" i="2"/>
  <c r="C67" i="2"/>
  <c r="C71" i="2"/>
  <c r="C76" i="2"/>
  <c r="C80" i="2"/>
  <c r="C84" i="2"/>
  <c r="C88" i="2"/>
  <c r="C93" i="2"/>
  <c r="C97" i="2"/>
  <c r="C101" i="2"/>
  <c r="C105" i="2"/>
  <c r="C110" i="2"/>
  <c r="C114" i="2"/>
  <c r="C118" i="2"/>
  <c r="C122" i="2"/>
  <c r="C127" i="2"/>
  <c r="C131" i="2"/>
  <c r="C135" i="2"/>
  <c r="C139" i="2"/>
  <c r="C158" i="2"/>
  <c r="C162" i="2"/>
  <c r="C167" i="2"/>
  <c r="C171" i="2"/>
  <c r="C175" i="2"/>
  <c r="C179" i="2"/>
  <c r="C195" i="2"/>
  <c r="C199" i="2"/>
  <c r="C203" i="2"/>
  <c r="C207" i="2"/>
  <c r="C211" i="2"/>
  <c r="C216" i="2"/>
  <c r="C220" i="2"/>
  <c r="C224" i="2"/>
  <c r="C228" i="2"/>
  <c r="C232" i="2"/>
  <c r="C237" i="2"/>
  <c r="C241" i="2"/>
  <c r="C245" i="2"/>
  <c r="C249" i="2"/>
  <c r="C280" i="2"/>
  <c r="C284" i="2"/>
  <c r="C288" i="2"/>
  <c r="C293" i="2"/>
  <c r="C297" i="2"/>
  <c r="C301" i="2"/>
  <c r="C305" i="2"/>
  <c r="C309" i="2"/>
  <c r="C313" i="2"/>
  <c r="C42" i="1"/>
  <c r="C46" i="1"/>
  <c r="C50" i="1"/>
  <c r="C54" i="1"/>
  <c r="C59" i="1"/>
  <c r="C63" i="1"/>
  <c r="C67" i="1"/>
  <c r="C71" i="1"/>
  <c r="C76" i="1"/>
  <c r="C80" i="1"/>
  <c r="C84" i="1"/>
  <c r="C88" i="1"/>
  <c r="C108" i="1"/>
  <c r="C112" i="1"/>
  <c r="C116" i="1"/>
  <c r="C120" i="1"/>
  <c r="C125" i="1"/>
  <c r="C129" i="1"/>
  <c r="C133" i="1"/>
  <c r="C137" i="1"/>
  <c r="C141" i="1"/>
  <c r="C160" i="1"/>
  <c r="C164" i="1"/>
  <c r="C194" i="1"/>
  <c r="C198" i="1"/>
  <c r="C202" i="1"/>
  <c r="C206" i="1"/>
  <c r="C210" i="1"/>
  <c r="C214" i="1"/>
  <c r="C238" i="1"/>
  <c r="C242" i="1"/>
  <c r="C246" i="1"/>
  <c r="C254" i="1"/>
  <c r="C258" i="1"/>
  <c r="C262" i="1"/>
  <c r="C266" i="1"/>
  <c r="C270" i="1"/>
  <c r="C274" i="1"/>
  <c r="C295" i="1"/>
  <c r="C299" i="1"/>
  <c r="C303" i="1"/>
  <c r="C307" i="1"/>
  <c r="C311" i="1"/>
  <c r="C315" i="1"/>
  <c r="C11" i="2"/>
  <c r="C24" i="2"/>
  <c r="C158" i="1"/>
  <c r="C162" i="1"/>
  <c r="C196" i="1"/>
  <c r="C200" i="1"/>
  <c r="C204" i="1"/>
  <c r="C208" i="1"/>
  <c r="C212" i="1"/>
  <c r="C236" i="1"/>
  <c r="C240" i="1"/>
  <c r="C244" i="1"/>
  <c r="C248" i="1"/>
  <c r="C252" i="1"/>
  <c r="C256" i="1"/>
  <c r="C260" i="1"/>
  <c r="C264" i="1"/>
  <c r="C268" i="1"/>
  <c r="C272" i="1"/>
  <c r="C297" i="1"/>
  <c r="C301" i="1"/>
  <c r="C305" i="1"/>
  <c r="C309" i="1"/>
  <c r="C19" i="2"/>
  <c r="C53" i="2"/>
  <c r="C58" i="2"/>
  <c r="C62" i="2"/>
  <c r="C66" i="2"/>
  <c r="C70" i="2"/>
  <c r="C75" i="2"/>
  <c r="C79" i="2"/>
  <c r="C83" i="2"/>
  <c r="C87" i="2"/>
  <c r="C91" i="2"/>
  <c r="C96" i="2"/>
  <c r="C100" i="2"/>
  <c r="C104" i="2"/>
  <c r="C109" i="2"/>
  <c r="C113" i="2"/>
  <c r="C117" i="2"/>
  <c r="C121" i="2"/>
  <c r="C126" i="2"/>
  <c r="C130" i="2"/>
  <c r="C134" i="2"/>
  <c r="C138" i="2"/>
  <c r="C157" i="2"/>
  <c r="C166" i="2"/>
  <c r="C170" i="2"/>
  <c r="C174" i="2"/>
  <c r="C62" i="1"/>
  <c r="E7" i="2"/>
  <c r="D7" i="2"/>
  <c r="B7" i="2"/>
  <c r="F316" i="3"/>
  <c r="F317" i="3" s="1"/>
  <c r="E315" i="3"/>
  <c r="D315" i="3"/>
  <c r="B315" i="3"/>
  <c r="E314" i="3"/>
  <c r="D314" i="3"/>
  <c r="B314" i="3"/>
  <c r="E313" i="3"/>
  <c r="D313" i="3"/>
  <c r="B313" i="3"/>
  <c r="E312" i="3"/>
  <c r="D312" i="3"/>
  <c r="B312" i="3"/>
  <c r="E311" i="3"/>
  <c r="D311" i="3"/>
  <c r="B311" i="3"/>
  <c r="E310" i="3"/>
  <c r="D310" i="3"/>
  <c r="B310" i="3"/>
  <c r="E309" i="3"/>
  <c r="D309" i="3"/>
  <c r="B309" i="3"/>
  <c r="E308" i="3"/>
  <c r="D308" i="3"/>
  <c r="B308" i="3"/>
  <c r="E307" i="3"/>
  <c r="D307" i="3"/>
  <c r="B307" i="3"/>
  <c r="E306" i="3"/>
  <c r="D306" i="3"/>
  <c r="B306" i="3"/>
  <c r="E305" i="3"/>
  <c r="D305" i="3"/>
  <c r="B305" i="3"/>
  <c r="E304" i="3"/>
  <c r="D304" i="3"/>
  <c r="B304" i="3"/>
  <c r="E303" i="3"/>
  <c r="D303" i="3"/>
  <c r="B303" i="3"/>
  <c r="E302" i="3"/>
  <c r="D302" i="3"/>
  <c r="B302" i="3"/>
  <c r="E301" i="3"/>
  <c r="D301" i="3"/>
  <c r="B301" i="3"/>
  <c r="E300" i="3"/>
  <c r="D300" i="3"/>
  <c r="B300" i="3"/>
  <c r="E299" i="3"/>
  <c r="D299" i="3"/>
  <c r="B299" i="3"/>
  <c r="E298" i="3"/>
  <c r="D298" i="3"/>
  <c r="B298" i="3"/>
  <c r="E297" i="3"/>
  <c r="D297" i="3"/>
  <c r="B297" i="3"/>
  <c r="E296" i="3"/>
  <c r="D296" i="3"/>
  <c r="C296" i="3" s="1"/>
  <c r="B296" i="3"/>
  <c r="E295" i="3"/>
  <c r="D295" i="3"/>
  <c r="B295" i="3"/>
  <c r="E294" i="3"/>
  <c r="D294" i="3"/>
  <c r="B294" i="3"/>
  <c r="E293" i="3"/>
  <c r="D293" i="3"/>
  <c r="B293" i="3"/>
  <c r="E291" i="3"/>
  <c r="D291" i="3"/>
  <c r="C291" i="3" s="1"/>
  <c r="B291" i="3"/>
  <c r="E290" i="3"/>
  <c r="D290" i="3"/>
  <c r="B290" i="3"/>
  <c r="E289" i="3"/>
  <c r="D289" i="3"/>
  <c r="B289" i="3"/>
  <c r="E288" i="3"/>
  <c r="D288" i="3"/>
  <c r="B288" i="3"/>
  <c r="E287" i="3"/>
  <c r="D287" i="3"/>
  <c r="C287" i="3" s="1"/>
  <c r="B287" i="3"/>
  <c r="E286" i="3"/>
  <c r="D286" i="3"/>
  <c r="B286" i="3"/>
  <c r="E285" i="3"/>
  <c r="D285" i="3"/>
  <c r="B285" i="3"/>
  <c r="E284" i="3"/>
  <c r="D284" i="3"/>
  <c r="B284" i="3"/>
  <c r="E283" i="3"/>
  <c r="D283" i="3"/>
  <c r="C283" i="3" s="1"/>
  <c r="B283" i="3"/>
  <c r="E282" i="3"/>
  <c r="D282" i="3"/>
  <c r="B282" i="3"/>
  <c r="E281" i="3"/>
  <c r="D281" i="3"/>
  <c r="B281" i="3"/>
  <c r="E280" i="3"/>
  <c r="D280" i="3"/>
  <c r="B280" i="3"/>
  <c r="E279" i="3"/>
  <c r="D279" i="3"/>
  <c r="C279" i="3" s="1"/>
  <c r="B279" i="3"/>
  <c r="E278" i="3"/>
  <c r="D278" i="3"/>
  <c r="B278" i="3"/>
  <c r="E277" i="3"/>
  <c r="D277" i="3"/>
  <c r="B277" i="3"/>
  <c r="E275" i="3"/>
  <c r="C275" i="3" s="1"/>
  <c r="D275" i="3"/>
  <c r="B275" i="3"/>
  <c r="E274" i="3"/>
  <c r="D274" i="3"/>
  <c r="B274" i="3"/>
  <c r="E273" i="3"/>
  <c r="D273" i="3"/>
  <c r="B273" i="3"/>
  <c r="E272" i="3"/>
  <c r="D272" i="3"/>
  <c r="B272" i="3"/>
  <c r="E271" i="3"/>
  <c r="C271" i="3" s="1"/>
  <c r="D271" i="3"/>
  <c r="B271" i="3"/>
  <c r="E270" i="3"/>
  <c r="D270" i="3"/>
  <c r="B270" i="3"/>
  <c r="E269" i="3"/>
  <c r="D269" i="3"/>
  <c r="B269" i="3"/>
  <c r="E268" i="3"/>
  <c r="D268" i="3"/>
  <c r="B268" i="3"/>
  <c r="E267" i="3"/>
  <c r="D267" i="3"/>
  <c r="B267" i="3"/>
  <c r="E266" i="3"/>
  <c r="D266" i="3"/>
  <c r="B266" i="3"/>
  <c r="E265" i="3"/>
  <c r="D265" i="3"/>
  <c r="B265" i="3"/>
  <c r="E264" i="3"/>
  <c r="D264" i="3"/>
  <c r="B264" i="3"/>
  <c r="E263" i="3"/>
  <c r="C263" i="3" s="1"/>
  <c r="D263" i="3"/>
  <c r="B263" i="3"/>
  <c r="E262" i="3"/>
  <c r="D262" i="3"/>
  <c r="B262" i="3"/>
  <c r="E261" i="3"/>
  <c r="D261" i="3"/>
  <c r="B261" i="3"/>
  <c r="E260" i="3"/>
  <c r="D260" i="3"/>
  <c r="B260" i="3"/>
  <c r="E259" i="3"/>
  <c r="C259" i="3" s="1"/>
  <c r="D259" i="3"/>
  <c r="B259" i="3"/>
  <c r="E258" i="3"/>
  <c r="D258" i="3"/>
  <c r="B258" i="3"/>
  <c r="E257" i="3"/>
  <c r="D257" i="3"/>
  <c r="B257" i="3"/>
  <c r="E256" i="3"/>
  <c r="D256" i="3"/>
  <c r="B256" i="3"/>
  <c r="E255" i="3"/>
  <c r="C255" i="3" s="1"/>
  <c r="D255" i="3"/>
  <c r="B255" i="3"/>
  <c r="E254" i="3"/>
  <c r="D254" i="3"/>
  <c r="B254" i="3"/>
  <c r="E253" i="3"/>
  <c r="D253" i="3"/>
  <c r="B253" i="3"/>
  <c r="E252" i="3"/>
  <c r="D252" i="3"/>
  <c r="B252" i="3"/>
  <c r="E251" i="3"/>
  <c r="C251" i="3" s="1"/>
  <c r="D251" i="3"/>
  <c r="B251" i="3"/>
  <c r="E249" i="3"/>
  <c r="D249" i="3"/>
  <c r="C249" i="3" s="1"/>
  <c r="B249" i="3"/>
  <c r="E248" i="3"/>
  <c r="D248" i="3"/>
  <c r="B248" i="3"/>
  <c r="E247" i="3"/>
  <c r="D247" i="3"/>
  <c r="B247" i="3"/>
  <c r="E246" i="3"/>
  <c r="D246" i="3"/>
  <c r="B246" i="3"/>
  <c r="E245" i="3"/>
  <c r="D245" i="3"/>
  <c r="C245" i="3" s="1"/>
  <c r="B245" i="3"/>
  <c r="E244" i="3"/>
  <c r="D244" i="3"/>
  <c r="B244" i="3"/>
  <c r="E243" i="3"/>
  <c r="D243" i="3"/>
  <c r="B243" i="3"/>
  <c r="E242" i="3"/>
  <c r="D242" i="3"/>
  <c r="B242" i="3"/>
  <c r="E241" i="3"/>
  <c r="D241" i="3"/>
  <c r="C241" i="3" s="1"/>
  <c r="B241" i="3"/>
  <c r="E240" i="3"/>
  <c r="D240" i="3"/>
  <c r="B240" i="3"/>
  <c r="E239" i="3"/>
  <c r="D239" i="3"/>
  <c r="B239" i="3"/>
  <c r="E238" i="3"/>
  <c r="D238" i="3"/>
  <c r="B238" i="3"/>
  <c r="E237" i="3"/>
  <c r="D237" i="3"/>
  <c r="C237" i="3" s="1"/>
  <c r="B237" i="3"/>
  <c r="E236" i="3"/>
  <c r="D236" i="3"/>
  <c r="B236" i="3"/>
  <c r="E235" i="3"/>
  <c r="D235" i="3"/>
  <c r="B235" i="3"/>
  <c r="E233" i="3"/>
  <c r="D233" i="3"/>
  <c r="B233" i="3"/>
  <c r="E232" i="3"/>
  <c r="D232" i="3"/>
  <c r="C232" i="3" s="1"/>
  <c r="B232" i="3"/>
  <c r="E231" i="3"/>
  <c r="D231" i="3"/>
  <c r="B231" i="3"/>
  <c r="E230" i="3"/>
  <c r="D230" i="3"/>
  <c r="B230" i="3"/>
  <c r="E229" i="3"/>
  <c r="D229" i="3"/>
  <c r="B229" i="3"/>
  <c r="E228" i="3"/>
  <c r="D228" i="3"/>
  <c r="C228" i="3" s="1"/>
  <c r="B228" i="3"/>
  <c r="E227" i="3"/>
  <c r="D227" i="3"/>
  <c r="B227" i="3"/>
  <c r="E226" i="3"/>
  <c r="D226" i="3"/>
  <c r="B226" i="3"/>
  <c r="E225" i="3"/>
  <c r="D225" i="3"/>
  <c r="B225" i="3"/>
  <c r="E224" i="3"/>
  <c r="D224" i="3"/>
  <c r="C224" i="3" s="1"/>
  <c r="B224" i="3"/>
  <c r="E223" i="3"/>
  <c r="C223" i="3" s="1"/>
  <c r="D223" i="3"/>
  <c r="B223" i="3"/>
  <c r="E222" i="3"/>
  <c r="C222" i="3" s="1"/>
  <c r="D222" i="3"/>
  <c r="B222" i="3"/>
  <c r="E221" i="3"/>
  <c r="C221" i="3" s="1"/>
  <c r="D221" i="3"/>
  <c r="B221" i="3"/>
  <c r="E220" i="3"/>
  <c r="D220" i="3"/>
  <c r="B220" i="3"/>
  <c r="E219" i="3"/>
  <c r="D219" i="3"/>
  <c r="C219" i="3" s="1"/>
  <c r="B219" i="3"/>
  <c r="E218" i="3"/>
  <c r="D218" i="3"/>
  <c r="C218" i="3" s="1"/>
  <c r="B218" i="3"/>
  <c r="E217" i="3"/>
  <c r="D217" i="3"/>
  <c r="C217" i="3" s="1"/>
  <c r="B217" i="3"/>
  <c r="E216" i="3"/>
  <c r="D216" i="3"/>
  <c r="C216" i="3" s="1"/>
  <c r="B216" i="3"/>
  <c r="E214" i="3"/>
  <c r="D214" i="3"/>
  <c r="C214" i="3" s="1"/>
  <c r="B214" i="3"/>
  <c r="E213" i="3"/>
  <c r="D213" i="3"/>
  <c r="B213" i="3"/>
  <c r="E212" i="3"/>
  <c r="D212" i="3"/>
  <c r="B212" i="3"/>
  <c r="E211" i="3"/>
  <c r="D211" i="3"/>
  <c r="B211" i="3"/>
  <c r="E210" i="3"/>
  <c r="D210" i="3"/>
  <c r="C210" i="3" s="1"/>
  <c r="B210" i="3"/>
  <c r="E209" i="3"/>
  <c r="D209" i="3"/>
  <c r="C209" i="3" s="1"/>
  <c r="B209" i="3"/>
  <c r="E208" i="3"/>
  <c r="D208" i="3"/>
  <c r="B208" i="3"/>
  <c r="E207" i="3"/>
  <c r="D207" i="3"/>
  <c r="B207" i="3"/>
  <c r="E206" i="3"/>
  <c r="D206" i="3"/>
  <c r="C206" i="3" s="1"/>
  <c r="B206" i="3"/>
  <c r="E205" i="3"/>
  <c r="D205" i="3"/>
  <c r="C205" i="3" s="1"/>
  <c r="B205" i="3"/>
  <c r="E204" i="3"/>
  <c r="D204" i="3"/>
  <c r="B204" i="3"/>
  <c r="E203" i="3"/>
  <c r="D203" i="3"/>
  <c r="B203" i="3"/>
  <c r="E202" i="3"/>
  <c r="D202" i="3"/>
  <c r="C202" i="3" s="1"/>
  <c r="B202" i="3"/>
  <c r="E201" i="3"/>
  <c r="D201" i="3"/>
  <c r="C201" i="3" s="1"/>
  <c r="B201" i="3"/>
  <c r="E200" i="3"/>
  <c r="D200" i="3"/>
  <c r="B200" i="3"/>
  <c r="E199" i="3"/>
  <c r="D199" i="3"/>
  <c r="B199" i="3"/>
  <c r="E198" i="3"/>
  <c r="D198" i="3"/>
  <c r="C198" i="3" s="1"/>
  <c r="B198" i="3"/>
  <c r="E197" i="3"/>
  <c r="D197" i="3"/>
  <c r="C197" i="3" s="1"/>
  <c r="B197" i="3"/>
  <c r="E196" i="3"/>
  <c r="D196" i="3"/>
  <c r="B196" i="3"/>
  <c r="E195" i="3"/>
  <c r="D195" i="3"/>
  <c r="B195" i="3"/>
  <c r="E194" i="3"/>
  <c r="D194" i="3"/>
  <c r="C194" i="3" s="1"/>
  <c r="B194" i="3"/>
  <c r="E192" i="3"/>
  <c r="D192" i="3"/>
  <c r="C192" i="3" s="1"/>
  <c r="B192" i="3"/>
  <c r="E191" i="3"/>
  <c r="D191" i="3"/>
  <c r="B191" i="3"/>
  <c r="E190" i="3"/>
  <c r="D190" i="3"/>
  <c r="B190" i="3"/>
  <c r="E189" i="3"/>
  <c r="D189" i="3"/>
  <c r="B189" i="3"/>
  <c r="E188" i="3"/>
  <c r="D188" i="3"/>
  <c r="C188" i="3" s="1"/>
  <c r="B188" i="3"/>
  <c r="E187" i="3"/>
  <c r="D187" i="3"/>
  <c r="B187" i="3"/>
  <c r="E186" i="3"/>
  <c r="D186" i="3"/>
  <c r="B186" i="3"/>
  <c r="E185" i="3"/>
  <c r="D185" i="3"/>
  <c r="C185" i="3" s="1"/>
  <c r="B185" i="3"/>
  <c r="E184" i="3"/>
  <c r="D184" i="3"/>
  <c r="C184" i="3" s="1"/>
  <c r="B184" i="3"/>
  <c r="E183" i="3"/>
  <c r="D183" i="3"/>
  <c r="B183" i="3"/>
  <c r="E181" i="3"/>
  <c r="D181" i="3"/>
  <c r="B181" i="3"/>
  <c r="E180" i="3"/>
  <c r="D180" i="3"/>
  <c r="C180" i="3" s="1"/>
  <c r="B180" i="3"/>
  <c r="E179" i="3"/>
  <c r="D179" i="3"/>
  <c r="C179" i="3" s="1"/>
  <c r="B179" i="3"/>
  <c r="E178" i="3"/>
  <c r="D178" i="3"/>
  <c r="B178" i="3"/>
  <c r="E177" i="3"/>
  <c r="D177" i="3"/>
  <c r="B177" i="3"/>
  <c r="E176" i="3"/>
  <c r="D176" i="3"/>
  <c r="C176" i="3" s="1"/>
  <c r="B176" i="3"/>
  <c r="E175" i="3"/>
  <c r="D175" i="3"/>
  <c r="C175" i="3" s="1"/>
  <c r="B175" i="3"/>
  <c r="E174" i="3"/>
  <c r="D174" i="3"/>
  <c r="B174" i="3"/>
  <c r="E173" i="3"/>
  <c r="D173" i="3"/>
  <c r="B173" i="3"/>
  <c r="E172" i="3"/>
  <c r="D172" i="3"/>
  <c r="C172" i="3" s="1"/>
  <c r="B172" i="3"/>
  <c r="E171" i="3"/>
  <c r="D171" i="3"/>
  <c r="B171" i="3"/>
  <c r="E170" i="3"/>
  <c r="D170" i="3"/>
  <c r="B170" i="3"/>
  <c r="E169" i="3"/>
  <c r="D169" i="3"/>
  <c r="B169" i="3"/>
  <c r="E168" i="3"/>
  <c r="D168" i="3"/>
  <c r="C168" i="3" s="1"/>
  <c r="B168" i="3"/>
  <c r="E167" i="3"/>
  <c r="D167" i="3"/>
  <c r="C167" i="3" s="1"/>
  <c r="B167" i="3"/>
  <c r="E166" i="3"/>
  <c r="D166" i="3"/>
  <c r="B166" i="3"/>
  <c r="E164" i="3"/>
  <c r="D164" i="3"/>
  <c r="B164" i="3"/>
  <c r="E163" i="3"/>
  <c r="D163" i="3"/>
  <c r="C163" i="3" s="1"/>
  <c r="B163" i="3"/>
  <c r="E162" i="3"/>
  <c r="D162" i="3"/>
  <c r="B162" i="3"/>
  <c r="E161" i="3"/>
  <c r="D161" i="3"/>
  <c r="B161" i="3"/>
  <c r="E160" i="3"/>
  <c r="D160" i="3"/>
  <c r="B160" i="3"/>
  <c r="E159" i="3"/>
  <c r="D159" i="3"/>
  <c r="B159" i="3"/>
  <c r="E158" i="3"/>
  <c r="D158" i="3"/>
  <c r="C158" i="3" s="1"/>
  <c r="B158" i="3"/>
  <c r="E157" i="3"/>
  <c r="D157" i="3"/>
  <c r="B157" i="3"/>
  <c r="E155" i="3"/>
  <c r="D155" i="3"/>
  <c r="B155" i="3"/>
  <c r="E154" i="3"/>
  <c r="D154" i="3"/>
  <c r="C154" i="3" s="1"/>
  <c r="B154" i="3"/>
  <c r="E153" i="3"/>
  <c r="D153" i="3"/>
  <c r="C153" i="3" s="1"/>
  <c r="B153" i="3"/>
  <c r="E152" i="3"/>
  <c r="D152" i="3"/>
  <c r="B152" i="3"/>
  <c r="E151" i="3"/>
  <c r="D151" i="3"/>
  <c r="B151" i="3"/>
  <c r="E150" i="3"/>
  <c r="D150" i="3"/>
  <c r="C150" i="3" s="1"/>
  <c r="B150" i="3"/>
  <c r="E149" i="3"/>
  <c r="D149" i="3"/>
  <c r="C149" i="3" s="1"/>
  <c r="B149" i="3"/>
  <c r="E148" i="3"/>
  <c r="D148" i="3"/>
  <c r="B148" i="3"/>
  <c r="E147" i="3"/>
  <c r="D147" i="3"/>
  <c r="B147" i="3"/>
  <c r="E146" i="3"/>
  <c r="D146" i="3"/>
  <c r="C146" i="3" s="1"/>
  <c r="B146" i="3"/>
  <c r="E145" i="3"/>
  <c r="D145" i="3"/>
  <c r="C145" i="3" s="1"/>
  <c r="B145" i="3"/>
  <c r="E144" i="3"/>
  <c r="D144" i="3"/>
  <c r="B144" i="3"/>
  <c r="E143" i="3"/>
  <c r="D143" i="3"/>
  <c r="B143" i="3"/>
  <c r="E141" i="3"/>
  <c r="D141" i="3"/>
  <c r="C141" i="3" s="1"/>
  <c r="B141" i="3"/>
  <c r="E140" i="3"/>
  <c r="D140" i="3"/>
  <c r="C140" i="3" s="1"/>
  <c r="B140" i="3"/>
  <c r="E139" i="3"/>
  <c r="D139" i="3"/>
  <c r="B139" i="3"/>
  <c r="E138" i="3"/>
  <c r="D138" i="3"/>
  <c r="B138" i="3"/>
  <c r="E137" i="3"/>
  <c r="D137" i="3"/>
  <c r="C137" i="3" s="1"/>
  <c r="B137" i="3"/>
  <c r="E136" i="3"/>
  <c r="D136" i="3"/>
  <c r="C136" i="3" s="1"/>
  <c r="B136" i="3"/>
  <c r="E135" i="3"/>
  <c r="D135" i="3"/>
  <c r="B135" i="3"/>
  <c r="E134" i="3"/>
  <c r="D134" i="3"/>
  <c r="B134" i="3"/>
  <c r="E133" i="3"/>
  <c r="D133" i="3"/>
  <c r="B133" i="3"/>
  <c r="E132" i="3"/>
  <c r="D132" i="3"/>
  <c r="C132" i="3" s="1"/>
  <c r="B132" i="3"/>
  <c r="E131" i="3"/>
  <c r="D131" i="3"/>
  <c r="B131" i="3"/>
  <c r="E130" i="3"/>
  <c r="D130" i="3"/>
  <c r="B130" i="3"/>
  <c r="E129" i="3"/>
  <c r="D129" i="3"/>
  <c r="B129" i="3"/>
  <c r="E128" i="3"/>
  <c r="D128" i="3"/>
  <c r="C128" i="3" s="1"/>
  <c r="B128" i="3"/>
  <c r="E127" i="3"/>
  <c r="D127" i="3"/>
  <c r="B127" i="3"/>
  <c r="E126" i="3"/>
  <c r="D126" i="3"/>
  <c r="B126" i="3"/>
  <c r="E125" i="3"/>
  <c r="D125" i="3"/>
  <c r="C125" i="3" s="1"/>
  <c r="B125" i="3"/>
  <c r="E124" i="3"/>
  <c r="D124" i="3"/>
  <c r="C124" i="3" s="1"/>
  <c r="B124" i="3"/>
  <c r="E122" i="3"/>
  <c r="D122" i="3"/>
  <c r="B122" i="3"/>
  <c r="E121" i="3"/>
  <c r="D121" i="3"/>
  <c r="B121" i="3"/>
  <c r="E120" i="3"/>
  <c r="D120" i="3"/>
  <c r="C120" i="3" s="1"/>
  <c r="B120" i="3"/>
  <c r="E119" i="3"/>
  <c r="D119" i="3"/>
  <c r="C119" i="3" s="1"/>
  <c r="B119" i="3"/>
  <c r="E118" i="3"/>
  <c r="D118" i="3"/>
  <c r="B118" i="3"/>
  <c r="E117" i="3"/>
  <c r="D117" i="3"/>
  <c r="B117" i="3"/>
  <c r="E116" i="3"/>
  <c r="D116" i="3"/>
  <c r="C116" i="3" s="1"/>
  <c r="B116" i="3"/>
  <c r="E115" i="3"/>
  <c r="D115" i="3"/>
  <c r="C115" i="3" s="1"/>
  <c r="B115" i="3"/>
  <c r="E114" i="3"/>
  <c r="D114" i="3"/>
  <c r="B114" i="3"/>
  <c r="E113" i="3"/>
  <c r="D113" i="3"/>
  <c r="B113" i="3"/>
  <c r="E112" i="3"/>
  <c r="D112" i="3"/>
  <c r="C112" i="3" s="1"/>
  <c r="B112" i="3"/>
  <c r="E111" i="3"/>
  <c r="D111" i="3"/>
  <c r="C111" i="3" s="1"/>
  <c r="B111" i="3"/>
  <c r="E110" i="3"/>
  <c r="D110" i="3"/>
  <c r="B110" i="3"/>
  <c r="E109" i="3"/>
  <c r="D109" i="3"/>
  <c r="B109" i="3"/>
  <c r="E108" i="3"/>
  <c r="D108" i="3"/>
  <c r="C108" i="3" s="1"/>
  <c r="B108" i="3"/>
  <c r="E106" i="3"/>
  <c r="D106" i="3"/>
  <c r="C106" i="3" s="1"/>
  <c r="B106" i="3"/>
  <c r="E105" i="3"/>
  <c r="D105" i="3"/>
  <c r="B105" i="3"/>
  <c r="E104" i="3"/>
  <c r="D104" i="3"/>
  <c r="B104" i="3"/>
  <c r="E103" i="3"/>
  <c r="D103" i="3"/>
  <c r="B103" i="3"/>
  <c r="E102" i="3"/>
  <c r="D102" i="3"/>
  <c r="C102" i="3" s="1"/>
  <c r="B102" i="3"/>
  <c r="E101" i="3"/>
  <c r="D101" i="3"/>
  <c r="B101" i="3"/>
  <c r="E100" i="3"/>
  <c r="D100" i="3"/>
  <c r="B100" i="3"/>
  <c r="E99" i="3"/>
  <c r="D99" i="3"/>
  <c r="B99" i="3"/>
  <c r="E98" i="3"/>
  <c r="D98" i="3"/>
  <c r="C98" i="3" s="1"/>
  <c r="B98" i="3"/>
  <c r="E97" i="3"/>
  <c r="D97" i="3"/>
  <c r="B97" i="3"/>
  <c r="E96" i="3"/>
  <c r="D96" i="3"/>
  <c r="B96" i="3"/>
  <c r="E95" i="3"/>
  <c r="D95" i="3"/>
  <c r="B95" i="3"/>
  <c r="E94" i="3"/>
  <c r="D94" i="3"/>
  <c r="C94" i="3" s="1"/>
  <c r="B94" i="3"/>
  <c r="E93" i="3"/>
  <c r="D93" i="3"/>
  <c r="B93" i="3"/>
  <c r="E91" i="3"/>
  <c r="D91" i="3"/>
  <c r="B91" i="3"/>
  <c r="E90" i="3"/>
  <c r="D90" i="3"/>
  <c r="B90" i="3"/>
  <c r="E89" i="3"/>
  <c r="D89" i="3"/>
  <c r="C89" i="3" s="1"/>
  <c r="B89" i="3"/>
  <c r="E88" i="3"/>
  <c r="D88" i="3"/>
  <c r="B88" i="3"/>
  <c r="E87" i="3"/>
  <c r="D87" i="3"/>
  <c r="B87" i="3"/>
  <c r="E86" i="3"/>
  <c r="D86" i="3"/>
  <c r="B86" i="3"/>
  <c r="E85" i="3"/>
  <c r="D85" i="3"/>
  <c r="C85" i="3" s="1"/>
  <c r="B85" i="3"/>
  <c r="E84" i="3"/>
  <c r="D84" i="3"/>
  <c r="B84" i="3"/>
  <c r="E83" i="3"/>
  <c r="D83" i="3"/>
  <c r="B83" i="3"/>
  <c r="E82" i="3"/>
  <c r="D82" i="3"/>
  <c r="B82" i="3"/>
  <c r="E81" i="3"/>
  <c r="D81" i="3"/>
  <c r="C81" i="3" s="1"/>
  <c r="B81" i="3"/>
  <c r="E80" i="3"/>
  <c r="D80" i="3"/>
  <c r="B80" i="3"/>
  <c r="E79" i="3"/>
  <c r="D79" i="3"/>
  <c r="B79" i="3"/>
  <c r="E78" i="3"/>
  <c r="D78" i="3"/>
  <c r="B78" i="3"/>
  <c r="E77" i="3"/>
  <c r="D77" i="3"/>
  <c r="B77" i="3"/>
  <c r="E76" i="3"/>
  <c r="D76" i="3"/>
  <c r="B76" i="3"/>
  <c r="E75" i="3"/>
  <c r="D75" i="3"/>
  <c r="B75" i="3"/>
  <c r="E73" i="3"/>
  <c r="D73" i="3"/>
  <c r="B73" i="3"/>
  <c r="E72" i="3"/>
  <c r="D72" i="3"/>
  <c r="B72" i="3"/>
  <c r="E71" i="3"/>
  <c r="D71" i="3"/>
  <c r="B71" i="3"/>
  <c r="E70" i="3"/>
  <c r="D70" i="3"/>
  <c r="B70" i="3"/>
  <c r="E69" i="3"/>
  <c r="D69" i="3"/>
  <c r="B69" i="3"/>
  <c r="E68" i="3"/>
  <c r="D68" i="3"/>
  <c r="C68" i="3" s="1"/>
  <c r="B68" i="3"/>
  <c r="E67" i="3"/>
  <c r="D67" i="3"/>
  <c r="B67" i="3"/>
  <c r="E66" i="3"/>
  <c r="D66" i="3"/>
  <c r="B66" i="3"/>
  <c r="E65" i="3"/>
  <c r="D65" i="3"/>
  <c r="B65" i="3"/>
  <c r="E64" i="3"/>
  <c r="D64" i="3"/>
  <c r="C64" i="3" s="1"/>
  <c r="B64" i="3"/>
  <c r="E63" i="3"/>
  <c r="D63" i="3"/>
  <c r="B63" i="3"/>
  <c r="E62" i="3"/>
  <c r="D62" i="3"/>
  <c r="B62" i="3"/>
  <c r="E61" i="3"/>
  <c r="D61" i="3"/>
  <c r="B61" i="3"/>
  <c r="E60" i="3"/>
  <c r="D60" i="3"/>
  <c r="C60" i="3" s="1"/>
  <c r="B60" i="3"/>
  <c r="E59" i="3"/>
  <c r="D59" i="3"/>
  <c r="B59" i="3"/>
  <c r="E58" i="3"/>
  <c r="D58" i="3"/>
  <c r="B58" i="3"/>
  <c r="E57" i="3"/>
  <c r="D57" i="3"/>
  <c r="B57" i="3"/>
  <c r="E55" i="3"/>
  <c r="D55" i="3"/>
  <c r="C55" i="3" s="1"/>
  <c r="B55" i="3"/>
  <c r="E54" i="3"/>
  <c r="D54" i="3"/>
  <c r="B54" i="3"/>
  <c r="E53" i="3"/>
  <c r="D53" i="3"/>
  <c r="B53" i="3"/>
  <c r="E52" i="3"/>
  <c r="D52" i="3"/>
  <c r="B52" i="3"/>
  <c r="E51" i="3"/>
  <c r="D51" i="3"/>
  <c r="C51" i="3" s="1"/>
  <c r="B51" i="3"/>
  <c r="E50" i="3"/>
  <c r="D50" i="3"/>
  <c r="B50" i="3"/>
  <c r="E49" i="3"/>
  <c r="D49" i="3"/>
  <c r="B49" i="3"/>
  <c r="E48" i="3"/>
  <c r="D48" i="3"/>
  <c r="B48" i="3"/>
  <c r="E47" i="3"/>
  <c r="D47" i="3"/>
  <c r="C47" i="3" s="1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39" i="3"/>
  <c r="D39" i="3"/>
  <c r="B39" i="3"/>
  <c r="E38" i="3"/>
  <c r="D38" i="3"/>
  <c r="C38" i="3" s="1"/>
  <c r="B38" i="3"/>
  <c r="E37" i="3"/>
  <c r="D37" i="3"/>
  <c r="C37" i="3" s="1"/>
  <c r="B37" i="3"/>
  <c r="E36" i="3"/>
  <c r="D36" i="3"/>
  <c r="B36" i="3"/>
  <c r="E35" i="3"/>
  <c r="D35" i="3"/>
  <c r="B35" i="3"/>
  <c r="E34" i="3"/>
  <c r="D34" i="3"/>
  <c r="C34" i="3" s="1"/>
  <c r="B34" i="3"/>
  <c r="E33" i="3"/>
  <c r="D33" i="3"/>
  <c r="C33" i="3" s="1"/>
  <c r="B33" i="3"/>
  <c r="E32" i="3"/>
  <c r="D32" i="3"/>
  <c r="B32" i="3"/>
  <c r="E31" i="3"/>
  <c r="D31" i="3"/>
  <c r="B31" i="3"/>
  <c r="E30" i="3"/>
  <c r="D30" i="3"/>
  <c r="C30" i="3" s="1"/>
  <c r="B30" i="3"/>
  <c r="E29" i="3"/>
  <c r="D29" i="3"/>
  <c r="C29" i="3" s="1"/>
  <c r="B29" i="3"/>
  <c r="E28" i="3"/>
  <c r="D28" i="3"/>
  <c r="B28" i="3"/>
  <c r="E27" i="3"/>
  <c r="D27" i="3"/>
  <c r="B27" i="3"/>
  <c r="E26" i="3"/>
  <c r="D26" i="3"/>
  <c r="B26" i="3"/>
  <c r="E25" i="3"/>
  <c r="D25" i="3"/>
  <c r="C25" i="3" s="1"/>
  <c r="B25" i="3"/>
  <c r="E24" i="3"/>
  <c r="D24" i="3"/>
  <c r="B24" i="3"/>
  <c r="E23" i="3"/>
  <c r="D23" i="3"/>
  <c r="B23" i="3"/>
  <c r="B8" i="3"/>
  <c r="D8" i="3"/>
  <c r="E8" i="3"/>
  <c r="B9" i="3"/>
  <c r="D9" i="3"/>
  <c r="E9" i="3"/>
  <c r="B10" i="3"/>
  <c r="D10" i="3"/>
  <c r="E10" i="3"/>
  <c r="B11" i="3"/>
  <c r="D11" i="3"/>
  <c r="E11" i="3"/>
  <c r="B12" i="3"/>
  <c r="D12" i="3"/>
  <c r="E12" i="3"/>
  <c r="B13" i="3"/>
  <c r="D13" i="3"/>
  <c r="E13" i="3"/>
  <c r="B14" i="3"/>
  <c r="D14" i="3"/>
  <c r="E14" i="3"/>
  <c r="B15" i="3"/>
  <c r="D15" i="3"/>
  <c r="C15" i="3" s="1"/>
  <c r="E15" i="3"/>
  <c r="B16" i="3"/>
  <c r="D16" i="3"/>
  <c r="E16" i="3"/>
  <c r="B17" i="3"/>
  <c r="D17" i="3"/>
  <c r="E17" i="3"/>
  <c r="B18" i="3"/>
  <c r="D18" i="3"/>
  <c r="E18" i="3"/>
  <c r="B19" i="3"/>
  <c r="D19" i="3"/>
  <c r="C19" i="3" s="1"/>
  <c r="E19" i="3"/>
  <c r="B20" i="3"/>
  <c r="D20" i="3"/>
  <c r="E20" i="3"/>
  <c r="B21" i="3"/>
  <c r="D21" i="3"/>
  <c r="E21" i="3"/>
  <c r="E7" i="3"/>
  <c r="D7" i="3"/>
  <c r="B7" i="3"/>
  <c r="C8" i="3" l="1"/>
  <c r="C213" i="3"/>
  <c r="C300" i="3"/>
  <c r="C304" i="3"/>
  <c r="C308" i="3"/>
  <c r="C312" i="3"/>
  <c r="C121" i="3"/>
  <c r="C126" i="3"/>
  <c r="C130" i="3"/>
  <c r="C134" i="3"/>
  <c r="C143" i="3"/>
  <c r="C147" i="3"/>
  <c r="C151" i="3"/>
  <c r="C155" i="3"/>
  <c r="C160" i="3"/>
  <c r="C164" i="3"/>
  <c r="C169" i="3"/>
  <c r="C173" i="3"/>
  <c r="C177" i="3"/>
  <c r="C181" i="3"/>
  <c r="C186" i="3"/>
  <c r="C220" i="3"/>
  <c r="C227" i="3"/>
  <c r="C231" i="3"/>
  <c r="C236" i="3"/>
  <c r="C244" i="3"/>
  <c r="C248" i="3"/>
  <c r="C278" i="3"/>
  <c r="C282" i="3"/>
  <c r="C286" i="3"/>
  <c r="C290" i="3"/>
  <c r="C295" i="3"/>
  <c r="C299" i="3"/>
  <c r="C303" i="3"/>
  <c r="C307" i="3"/>
  <c r="C311" i="3"/>
  <c r="C20" i="3"/>
  <c r="C21" i="3"/>
  <c r="C17" i="3"/>
  <c r="C13" i="3"/>
  <c r="C42" i="3"/>
  <c r="C46" i="3"/>
  <c r="C50" i="3"/>
  <c r="C54" i="3"/>
  <c r="C59" i="3"/>
  <c r="C16" i="3"/>
  <c r="C18" i="3"/>
  <c r="C14" i="3"/>
  <c r="C190" i="3"/>
  <c r="C195" i="3"/>
  <c r="C199" i="3"/>
  <c r="C207" i="3"/>
  <c r="C23" i="3"/>
  <c r="C27" i="3"/>
  <c r="C31" i="3"/>
  <c r="C35" i="3"/>
  <c r="C39" i="3"/>
  <c r="C52" i="3"/>
  <c r="C57" i="3"/>
  <c r="C61" i="3"/>
  <c r="C12" i="3"/>
  <c r="C230" i="3"/>
  <c r="C235" i="3"/>
  <c r="C243" i="3"/>
  <c r="C247" i="3"/>
  <c r="C277" i="3"/>
  <c r="C281" i="3"/>
  <c r="C285" i="3"/>
  <c r="C289" i="3"/>
  <c r="C294" i="3"/>
  <c r="C302" i="3"/>
  <c r="C306" i="3"/>
  <c r="C314" i="3"/>
  <c r="C11" i="3"/>
  <c r="C10" i="3"/>
  <c r="C9" i="3"/>
  <c r="C63" i="3"/>
  <c r="C67" i="3"/>
  <c r="C71" i="3"/>
  <c r="C76" i="3"/>
  <c r="C80" i="3"/>
  <c r="C84" i="3"/>
  <c r="C88" i="3"/>
  <c r="C93" i="3"/>
  <c r="C97" i="3"/>
  <c r="C101" i="3"/>
  <c r="C105" i="3"/>
  <c r="C110" i="3"/>
  <c r="C114" i="3"/>
  <c r="C118" i="3"/>
  <c r="C24" i="3"/>
  <c r="C28" i="3"/>
  <c r="C32" i="3"/>
  <c r="C36" i="3"/>
  <c r="C41" i="3"/>
  <c r="C58" i="3"/>
  <c r="C62" i="3"/>
  <c r="C66" i="3"/>
  <c r="C83" i="3"/>
  <c r="C87" i="3"/>
  <c r="C91" i="3"/>
  <c r="C96" i="3"/>
  <c r="C100" i="3"/>
  <c r="C104" i="3"/>
  <c r="C109" i="3"/>
  <c r="C113" i="3"/>
  <c r="C117" i="3"/>
  <c r="C122" i="3"/>
  <c r="C127" i="3"/>
  <c r="C131" i="3"/>
  <c r="C135" i="3"/>
  <c r="C139" i="3"/>
  <c r="C144" i="3"/>
  <c r="C148" i="3"/>
  <c r="C157" i="3"/>
  <c r="C166" i="3"/>
  <c r="C170" i="3"/>
  <c r="C174" i="3"/>
  <c r="C178" i="3"/>
  <c r="C191" i="3"/>
  <c r="C196" i="3"/>
  <c r="C200" i="3"/>
  <c r="C204" i="3"/>
  <c r="C208" i="3"/>
  <c r="C225" i="3"/>
  <c r="C229" i="3"/>
  <c r="C233" i="3"/>
  <c r="C238" i="3"/>
  <c r="C242" i="3"/>
  <c r="C246" i="3"/>
  <c r="C252" i="3"/>
  <c r="C256" i="3"/>
  <c r="C260" i="3"/>
  <c r="C264" i="3"/>
  <c r="C268" i="3"/>
  <c r="C280" i="3"/>
  <c r="C284" i="3"/>
  <c r="C288" i="3"/>
  <c r="C293" i="3"/>
  <c r="C297" i="3"/>
  <c r="C301" i="3"/>
  <c r="C305" i="3"/>
  <c r="C309" i="3"/>
  <c r="C313" i="3"/>
  <c r="C26" i="3"/>
  <c r="C72" i="3"/>
  <c r="C77" i="3"/>
  <c r="C270" i="3"/>
  <c r="C315" i="3"/>
  <c r="C44" i="3"/>
  <c r="C48" i="3"/>
  <c r="C69" i="3"/>
  <c r="C73" i="3"/>
  <c r="C78" i="3"/>
  <c r="C82" i="3"/>
  <c r="C86" i="3"/>
  <c r="C90" i="3"/>
  <c r="C95" i="3"/>
  <c r="C99" i="3"/>
  <c r="C103" i="3"/>
  <c r="C211" i="3"/>
  <c r="C45" i="3"/>
  <c r="C49" i="3"/>
  <c r="C53" i="3"/>
  <c r="C70" i="3"/>
  <c r="C75" i="3"/>
  <c r="C79" i="3"/>
  <c r="C152" i="3"/>
  <c r="C161" i="3"/>
  <c r="C183" i="3"/>
  <c r="C187" i="3"/>
  <c r="C212" i="3"/>
  <c r="C272" i="3"/>
  <c r="C162" i="3"/>
  <c r="C171" i="3"/>
  <c r="C226" i="3"/>
  <c r="C239" i="3"/>
  <c r="C253" i="3"/>
  <c r="C257" i="3"/>
  <c r="C261" i="3"/>
  <c r="C265" i="3"/>
  <c r="C269" i="3"/>
  <c r="C273" i="3"/>
  <c r="C298" i="3"/>
  <c r="C310" i="3"/>
  <c r="C43" i="3"/>
  <c r="C129" i="3"/>
  <c r="C133" i="3"/>
  <c r="C159" i="3"/>
  <c r="C189" i="3"/>
  <c r="C240" i="3"/>
  <c r="C254" i="3"/>
  <c r="C258" i="3"/>
  <c r="C262" i="3"/>
  <c r="C266" i="3"/>
  <c r="C274" i="3"/>
  <c r="C65" i="3"/>
  <c r="C138" i="3"/>
  <c r="C203" i="3"/>
  <c r="C267" i="3"/>
  <c r="B107" i="1"/>
  <c r="E74" i="1"/>
  <c r="D74" i="1"/>
  <c r="B22" i="1"/>
  <c r="C7" i="1"/>
  <c r="E292" i="2"/>
  <c r="E276" i="2"/>
  <c r="D234" i="2"/>
  <c r="B234" i="2"/>
  <c r="E215" i="2"/>
  <c r="E165" i="2"/>
  <c r="D156" i="2"/>
  <c r="D142" i="2"/>
  <c r="B107" i="2"/>
  <c r="D56" i="2"/>
  <c r="C7" i="2"/>
  <c r="E142" i="1"/>
  <c r="E6" i="2" l="1"/>
  <c r="B142" i="1"/>
  <c r="E165" i="1"/>
  <c r="D215" i="1"/>
  <c r="E250" i="1"/>
  <c r="B165" i="1"/>
  <c r="D92" i="2"/>
  <c r="B142" i="2"/>
  <c r="D92" i="1"/>
  <c r="B56" i="3"/>
  <c r="D165" i="3"/>
  <c r="D182" i="3"/>
  <c r="D250" i="3"/>
  <c r="B40" i="2"/>
  <c r="E56" i="3"/>
  <c r="B182" i="3"/>
  <c r="E292" i="3"/>
  <c r="B22" i="2"/>
  <c r="D107" i="3"/>
  <c r="D193" i="3"/>
  <c r="D234" i="3"/>
  <c r="B250" i="3"/>
  <c r="E92" i="3"/>
  <c r="E123" i="3"/>
  <c r="C7" i="3"/>
  <c r="E156" i="3"/>
  <c r="B22" i="3"/>
  <c r="D40" i="3"/>
  <c r="E40" i="3"/>
  <c r="D74" i="3"/>
  <c r="E74" i="3"/>
  <c r="B92" i="3"/>
  <c r="B107" i="3"/>
  <c r="B123" i="3"/>
  <c r="D142" i="3"/>
  <c r="E142" i="3"/>
  <c r="B156" i="3"/>
  <c r="E165" i="3"/>
  <c r="E182" i="3"/>
  <c r="B193" i="3"/>
  <c r="D215" i="3"/>
  <c r="B234" i="3"/>
  <c r="E250" i="3"/>
  <c r="B276" i="3"/>
  <c r="E22" i="2"/>
  <c r="E56" i="2"/>
  <c r="B74" i="2"/>
  <c r="B92" i="2"/>
  <c r="E107" i="2"/>
  <c r="D123" i="2"/>
  <c r="E123" i="2"/>
  <c r="B156" i="2"/>
  <c r="B165" i="2"/>
  <c r="B182" i="2"/>
  <c r="E193" i="2"/>
  <c r="E234" i="2"/>
  <c r="B250" i="2"/>
  <c r="D276" i="2"/>
  <c r="B292" i="2"/>
  <c r="E22" i="1"/>
  <c r="E56" i="1"/>
  <c r="E107" i="1"/>
  <c r="D123" i="1"/>
  <c r="B156" i="1"/>
  <c r="D156" i="1"/>
  <c r="D165" i="1"/>
  <c r="B182" i="1"/>
  <c r="D182" i="1"/>
  <c r="E193" i="1"/>
  <c r="D234" i="1"/>
  <c r="B250" i="1"/>
  <c r="D22" i="3"/>
  <c r="B40" i="3"/>
  <c r="D56" i="3"/>
  <c r="B74" i="3"/>
  <c r="D92" i="3"/>
  <c r="E107" i="3"/>
  <c r="D123" i="3"/>
  <c r="B142" i="3"/>
  <c r="D156" i="3"/>
  <c r="B165" i="3"/>
  <c r="E193" i="3"/>
  <c r="E215" i="3"/>
  <c r="B215" i="3"/>
  <c r="E234" i="3"/>
  <c r="D276" i="3"/>
  <c r="E276" i="3"/>
  <c r="B292" i="3"/>
  <c r="D292" i="3"/>
  <c r="B6" i="2"/>
  <c r="D6" i="2"/>
  <c r="D22" i="2"/>
  <c r="D40" i="2"/>
  <c r="E40" i="2"/>
  <c r="B56" i="2"/>
  <c r="D74" i="2"/>
  <c r="E74" i="2"/>
  <c r="E92" i="2"/>
  <c r="D107" i="2"/>
  <c r="B123" i="2"/>
  <c r="E142" i="2"/>
  <c r="E156" i="2"/>
  <c r="D165" i="2"/>
  <c r="D182" i="2"/>
  <c r="E182" i="2"/>
  <c r="B193" i="2"/>
  <c r="D193" i="2"/>
  <c r="B215" i="2"/>
  <c r="D215" i="2"/>
  <c r="D250" i="2"/>
  <c r="E250" i="2"/>
  <c r="B276" i="2"/>
  <c r="D292" i="2"/>
  <c r="B6" i="1"/>
  <c r="E6" i="1"/>
  <c r="D6" i="1"/>
  <c r="D22" i="1"/>
  <c r="B40" i="1"/>
  <c r="D40" i="1"/>
  <c r="E40" i="1"/>
  <c r="B56" i="1"/>
  <c r="D56" i="1"/>
  <c r="B74" i="1"/>
  <c r="B92" i="1"/>
  <c r="E92" i="1"/>
  <c r="D107" i="1"/>
  <c r="E123" i="1"/>
  <c r="B123" i="1"/>
  <c r="D142" i="1"/>
  <c r="E156" i="1"/>
  <c r="E182" i="1"/>
  <c r="B193" i="1"/>
  <c r="D193" i="1"/>
  <c r="B215" i="1"/>
  <c r="E215" i="1"/>
  <c r="E234" i="1"/>
  <c r="B234" i="1"/>
  <c r="D250" i="1"/>
  <c r="D276" i="1"/>
  <c r="E276" i="1"/>
  <c r="B276" i="1"/>
  <c r="B292" i="1"/>
  <c r="D292" i="1"/>
  <c r="E292" i="1"/>
  <c r="B6" i="3"/>
  <c r="D6" i="3"/>
  <c r="E22" i="3"/>
  <c r="E6" i="3"/>
  <c r="D316" i="1" l="1"/>
  <c r="D317" i="1" s="1"/>
  <c r="D316" i="3"/>
  <c r="D317" i="3" s="1"/>
  <c r="E316" i="2"/>
  <c r="E317" i="2" s="1"/>
  <c r="E316" i="1"/>
  <c r="E317" i="1" s="1"/>
  <c r="D316" i="2"/>
  <c r="D317" i="2" s="1"/>
  <c r="B316" i="1"/>
  <c r="B317" i="1" s="1"/>
  <c r="E316" i="3"/>
  <c r="E317" i="3" s="1"/>
  <c r="B316" i="3"/>
  <c r="B317" i="3" s="1"/>
  <c r="B316" i="2"/>
  <c r="B317" i="2" s="1"/>
  <c r="C276" i="2"/>
  <c r="C40" i="3"/>
  <c r="C56" i="3"/>
  <c r="C234" i="2"/>
  <c r="C292" i="2"/>
  <c r="C56" i="2"/>
  <c r="C107" i="3"/>
  <c r="C6" i="2"/>
  <c r="C215" i="2"/>
  <c r="C56" i="1"/>
  <c r="C250" i="2"/>
  <c r="C6" i="1"/>
  <c r="C74" i="1"/>
  <c r="C215" i="1"/>
  <c r="C123" i="3"/>
  <c r="C107" i="2"/>
  <c r="C276" i="3"/>
  <c r="C92" i="3"/>
  <c r="C74" i="3"/>
  <c r="C92" i="1"/>
  <c r="C156" i="1"/>
  <c r="C142" i="2"/>
  <c r="C40" i="2"/>
  <c r="C142" i="1"/>
  <c r="C215" i="3"/>
  <c r="C250" i="1"/>
  <c r="C193" i="3"/>
  <c r="C156" i="2"/>
  <c r="C276" i="1"/>
  <c r="C234" i="3"/>
  <c r="C6" i="3"/>
  <c r="C165" i="3"/>
  <c r="C123" i="1"/>
  <c r="C22" i="3"/>
  <c r="C182" i="1"/>
  <c r="C165" i="1"/>
  <c r="C107" i="1"/>
  <c r="C234" i="1"/>
  <c r="C193" i="2"/>
  <c r="C292" i="3"/>
  <c r="C156" i="3"/>
  <c r="C40" i="1"/>
  <c r="C22" i="2"/>
  <c r="C193" i="1"/>
  <c r="C22" i="1"/>
  <c r="C182" i="2"/>
  <c r="C165" i="2"/>
  <c r="C123" i="2"/>
  <c r="C92" i="2"/>
  <c r="C74" i="2"/>
  <c r="C182" i="3"/>
  <c r="C292" i="1"/>
  <c r="C250" i="3"/>
  <c r="C142" i="3"/>
  <c r="C316" i="1" l="1"/>
  <c r="C316" i="3"/>
  <c r="B318" i="3" s="1"/>
  <c r="C316" i="2"/>
  <c r="B318" i="2" s="1"/>
</calcChain>
</file>

<file path=xl/sharedStrings.xml><?xml version="1.0" encoding="utf-8"?>
<sst xmlns="http://schemas.openxmlformats.org/spreadsheetml/2006/main" count="959" uniqueCount="318">
  <si>
    <t>Воловский  район</t>
  </si>
  <si>
    <t>Сельское  поселение  Большеивановский  сельсовет</t>
  </si>
  <si>
    <t>Сельское  поселение  Большовский  сельсовет</t>
  </si>
  <si>
    <t>Сельское  поселение  Васильевский  сельсовет</t>
  </si>
  <si>
    <t>Сельское  поселение  Верхнечесноченский  сельсовет</t>
  </si>
  <si>
    <t>Сельское  поселение  Воловский  сельсовет</t>
  </si>
  <si>
    <t>Сельское  поселение  Воловчинский  сельсовет</t>
  </si>
  <si>
    <t>Сельское  поселение  Гатищенский  сельсовет</t>
  </si>
  <si>
    <t>Сельское  поселение  Замарайский  сельсовет</t>
  </si>
  <si>
    <t>Сельское  поселение  Захаровский  сельсовет</t>
  </si>
  <si>
    <t>Сельское  поселение  Липовский  сельсовет</t>
  </si>
  <si>
    <t>Сельское  поселение  Ломигорский  сельсовет</t>
  </si>
  <si>
    <t>Сельское  поселение  Набережанский  сельсовет</t>
  </si>
  <si>
    <t>Сельское  поселение  Ожогинский  сельсовет</t>
  </si>
  <si>
    <t>Сельское  поселение  Спасский  сельсовет</t>
  </si>
  <si>
    <t>Сельское  поселение  Юрской  сельсовет</t>
  </si>
  <si>
    <t>Грязинский  район</t>
  </si>
  <si>
    <t>Сельское  поселение  Большесамовецкий  сельсовет</t>
  </si>
  <si>
    <t>Сельское  поселение  Бутырский  сельсовет</t>
  </si>
  <si>
    <t>Сельское  поселение  Верхнетелелюйский  сельсовет</t>
  </si>
  <si>
    <t>Сельское  поселение  Грязинский  сельсовет</t>
  </si>
  <si>
    <t>Сельское  поселение  Двуреченский  сельсовет</t>
  </si>
  <si>
    <t>Сельское  поселение  Казинский  сельсовет</t>
  </si>
  <si>
    <t>Сельское  поселение  Карамышевский  сельсовет</t>
  </si>
  <si>
    <t>Сельское  поселение  Княжебайгорский  сельсовет</t>
  </si>
  <si>
    <t>Сельское  поселение  Коробовский  сельсовет</t>
  </si>
  <si>
    <t>Сельское  поселение  Кузовский  сельсовет</t>
  </si>
  <si>
    <t>Сельское  поселение  Петровский  сельсовет</t>
  </si>
  <si>
    <t>Сельское  поселение  Плехановский  сельсовет</t>
  </si>
  <si>
    <t>Сельское  поселение  Сошкинский  сельсовет</t>
  </si>
  <si>
    <t>Сельское  поселение  Телелюйский  сельсовет</t>
  </si>
  <si>
    <t>Сельское  поселение  Фащевский  сельсовет</t>
  </si>
  <si>
    <t>Сельское  поселение  Ярлуковский  сельсовет</t>
  </si>
  <si>
    <t>Городское  поселение  город  Грязи</t>
  </si>
  <si>
    <t>Данковский  район</t>
  </si>
  <si>
    <t>Сельское  поселение  Баловневский  сельсовет</t>
  </si>
  <si>
    <t>Сельское  поселение  Березовский  сельсовет</t>
  </si>
  <si>
    <t>Сельское  поселение  Бигильдинский  сельсовет</t>
  </si>
  <si>
    <t>Сельское  поселение  Воскресенский  сельсовет</t>
  </si>
  <si>
    <t>Сельское  поселение  Кудрявщинский  сельсовет</t>
  </si>
  <si>
    <t>Сельское  поселение  Малинковский  сельсовет</t>
  </si>
  <si>
    <t>Сельское  поселение  Новоникольский  сельсовет</t>
  </si>
  <si>
    <t>Сельское  поселение  Октябрьский  сельсовет</t>
  </si>
  <si>
    <t>Сельское  поселение  Перехвальский  сельсовет</t>
  </si>
  <si>
    <t>Сельское  поселение  Полибинский  сельсовет</t>
  </si>
  <si>
    <t>Сельское  поселение  Спешнево-Ивановский  сельсовет</t>
  </si>
  <si>
    <t>Сельское   поселение  Тепловский  сельсовет</t>
  </si>
  <si>
    <t>Сельское  поселение  Требунский  сельсовет</t>
  </si>
  <si>
    <t>Сельское  поселение  Ягодновский  сельсовет</t>
  </si>
  <si>
    <t>Городское  поселение  город Данков</t>
  </si>
  <si>
    <t>Добринский  район</t>
  </si>
  <si>
    <t>Сельское  поселение  Березнеговатский  сельсовет</t>
  </si>
  <si>
    <t>Сельское  поселение  Богородицкий  сельсовет</t>
  </si>
  <si>
    <t>Сельское  поселение  Верхнематренский  сельсовет</t>
  </si>
  <si>
    <t>Сельское  поселение  Демшинский  сельсовет</t>
  </si>
  <si>
    <t>Сельское  поселение  Добринский  сельсовет</t>
  </si>
  <si>
    <t>Сельское  поселение  Дубовской  сельсовет</t>
  </si>
  <si>
    <t>Сельское  поселение  Дуровский  сельсовет</t>
  </si>
  <si>
    <t>Сельское  поселение  Каверинский  сельсовет</t>
  </si>
  <si>
    <t>Сельское  поселение  Мазейский  сельсовет</t>
  </si>
  <si>
    <t>Сельское  поселение  Нижнематренский  сельсовет</t>
  </si>
  <si>
    <t>Сельское  поселение  Новочеркутинский  сельсовет</t>
  </si>
  <si>
    <t>Сельское  поселение  Пушкинский  сельсовет</t>
  </si>
  <si>
    <t>Сельское  поселение  Среднематренский  сельсовет</t>
  </si>
  <si>
    <t>Сельское  поселение  Талицкий  сельсовет</t>
  </si>
  <si>
    <t>Сельское  поселение  Тихвинский  сельсовет</t>
  </si>
  <si>
    <t>Сельское  поселение  Хворостянский  сельсовет</t>
  </si>
  <si>
    <t>Добровский  район</t>
  </si>
  <si>
    <t>Сельское  поселение  Больше-Хомутецкий  сельсовет</t>
  </si>
  <si>
    <t>Сельское  поселение  Борисовский  сельсовет</t>
  </si>
  <si>
    <t>Сельское  поселение  Волченский  сельсовет</t>
  </si>
  <si>
    <t>Сельское  поселение  Добровский  сельсовет</t>
  </si>
  <si>
    <t>Сельское  поселение  Екатериновский  сельсовет</t>
  </si>
  <si>
    <t>Сельское  поселение  Замартыновский  сельсовет</t>
  </si>
  <si>
    <t>Сельское  поселение  Каликинский  сельсовет</t>
  </si>
  <si>
    <t>Сельское  поселение  Кореневщинский  сельсовет</t>
  </si>
  <si>
    <t>Сельское  поселение  Кривецкий  сельсовет</t>
  </si>
  <si>
    <t>Сельское  поселение  Крутовский  сельсовет</t>
  </si>
  <si>
    <t>Сельское  поселение  Махоновский  сельсовет</t>
  </si>
  <si>
    <t>Сельское  поселение  Панинский  сельсовет</t>
  </si>
  <si>
    <t>Сельское  поселение  Поройский  сельсовет</t>
  </si>
  <si>
    <t>Сельское  поселение  Преображеновский  сельсовет</t>
  </si>
  <si>
    <t>Сельское  поселение  Путятинский  сельсовет</t>
  </si>
  <si>
    <t>Сельское  поселение  Ратчинский  сельсовет</t>
  </si>
  <si>
    <t>Сельское  поселение  Трубетчинский  сельсовет</t>
  </si>
  <si>
    <t>Долгоруковский  район</t>
  </si>
  <si>
    <t>Сельское  поселение  Большебоевский  сельсовет</t>
  </si>
  <si>
    <t>Сельское  поселение  Верхнеломовецкий  сельсовет</t>
  </si>
  <si>
    <t>Сельское  поселение  Веселовский  сельсовет</t>
  </si>
  <si>
    <t>Сельское  поселение  Войсковоказинский  сельсовет</t>
  </si>
  <si>
    <t>Сельское  поселение  Вязовицкий  сельсовет</t>
  </si>
  <si>
    <t>Сельское  поселение  Грызловский  сельсовет</t>
  </si>
  <si>
    <t>Сельское  поселение  Долгоруковский  сельсовет</t>
  </si>
  <si>
    <t>Сельское  поселение  Долгушинский  сельсовет</t>
  </si>
  <si>
    <t>Сельское  поселение  Дубовецкий  сельсовет</t>
  </si>
  <si>
    <t>Сельское  поселение  Жерновский  сельсовет</t>
  </si>
  <si>
    <t>Сельское  поселение  Меньшеколодезский  сельсовет</t>
  </si>
  <si>
    <t>Сельское  поселение  Свишенский  сельсовет</t>
  </si>
  <si>
    <t>Сельское  поселение  Слепухинский  сельсовет</t>
  </si>
  <si>
    <t>Сельское  поселение  Стегаловский  сельсовет</t>
  </si>
  <si>
    <t>Елецкий  район</t>
  </si>
  <si>
    <t>Сельское  поселение  Архангельский  сельсовет</t>
  </si>
  <si>
    <t>Сельское  поселение  Большеизвальский  сельсовет</t>
  </si>
  <si>
    <t>Сельское  поселение  Волчанский  сельсовет</t>
  </si>
  <si>
    <t>Сельское  поселение  Воронецкий  сельсовет</t>
  </si>
  <si>
    <t>Сельское  поселение  Голиковский  сельсовет</t>
  </si>
  <si>
    <t>Сельское  поселение  Елецкий  сельсовет</t>
  </si>
  <si>
    <t>Сельское  поселение  Казацкий  сельсовет</t>
  </si>
  <si>
    <t>Сельское  поселение  Колосовский  сельсовет</t>
  </si>
  <si>
    <t>Сельское  поселение  Лавский  сельсовет</t>
  </si>
  <si>
    <t>Сельское  поселение  Малобоевский  сельсовет</t>
  </si>
  <si>
    <t>Сельское  поселение  Нижневоргольский  сельсовет</t>
  </si>
  <si>
    <t>Сельское  поселение  Пищулинский  сельсовет</t>
  </si>
  <si>
    <t>Сельское  поселение  Сокольский  сельсовет</t>
  </si>
  <si>
    <t>Сельское  поселение  Федоровский  сельсовет</t>
  </si>
  <si>
    <t>Сельское  поселение  Черкасский  сельсовет</t>
  </si>
  <si>
    <t>Задонский  район</t>
  </si>
  <si>
    <t>Сельское  поселение  Болховской  сельсовет</t>
  </si>
  <si>
    <t>Сельское  поселение  Верхнеказаченский  сельсовет</t>
  </si>
  <si>
    <t>Сельское  поселение  Верхнестуденецкий  сельсовет</t>
  </si>
  <si>
    <t>Сельское  поселение  Гнилушинский  сельсовет</t>
  </si>
  <si>
    <t>Сельское  поселение  Донской  сельсовет</t>
  </si>
  <si>
    <t>Сельское  поселение  Калабинский  сельсовет</t>
  </si>
  <si>
    <t>Сельское  поселение  Каменский  сельсовет</t>
  </si>
  <si>
    <t>Сельское  поселение  Камышевский  сельсовет</t>
  </si>
  <si>
    <t>Сельское  поселение  Кашарский  сельсовет</t>
  </si>
  <si>
    <t>Сельское  поселение  Ксизовский  сельсовет</t>
  </si>
  <si>
    <t>Сельское  поселение  Ольшанский  сельсовет</t>
  </si>
  <si>
    <t>Сельское  поселение  Рогожинский  сельсовет</t>
  </si>
  <si>
    <t>Сельское  поселение  Скорняковский  сельсовет</t>
  </si>
  <si>
    <t>Сельское  поселение  Тимирязевский  сельсовет</t>
  </si>
  <si>
    <t>Сельское  поселение  Хмелинецкий  сельсовет</t>
  </si>
  <si>
    <t>Сельское  поселение  Юрьевский  сельсовет</t>
  </si>
  <si>
    <t>Городское  поселение  город  Задонск</t>
  </si>
  <si>
    <t>Измалковский  район</t>
  </si>
  <si>
    <t>Сельское  поселение  Афанасьевский  сельсовет</t>
  </si>
  <si>
    <t>Сельское  поселение  Домовинский  сельсовет</t>
  </si>
  <si>
    <t>Сельское  поселение  Измалковский  сельсовет</t>
  </si>
  <si>
    <t>Сельское  поселение  Лебяженский  сельсовет</t>
  </si>
  <si>
    <t>Сельское  поселение  Пономаревский  сельсовет</t>
  </si>
  <si>
    <t>Сельское  поселение  Преображенский  сельсовет</t>
  </si>
  <si>
    <t>Сельское  поселение  Пречистенский  сельсовет</t>
  </si>
  <si>
    <t>Сельское  поселение  Пятницкий  сельсовет</t>
  </si>
  <si>
    <t>Сельское  поселение  Ровенский  сельсовет</t>
  </si>
  <si>
    <t>Сельское  поселение  Слободской  сельсовет</t>
  </si>
  <si>
    <t>Сельское  поселение  Чернавский  сельсовет</t>
  </si>
  <si>
    <t>Краснинский  район</t>
  </si>
  <si>
    <t>Сельское  поселение  Александровский  сельсовет</t>
  </si>
  <si>
    <t>Сельское  поселение  Гудаловский  сельсовет</t>
  </si>
  <si>
    <t>Сельское  поселение  Дрезгаловский  сельсовет</t>
  </si>
  <si>
    <t>Сельское  поселение  Ищеинский  сельсовет</t>
  </si>
  <si>
    <t>Сельское  поселение  Краснинский  сельсовет</t>
  </si>
  <si>
    <t>Сельское  поселение  Сотниковский  сельсовет</t>
  </si>
  <si>
    <t>Сельское  поселение  Суходольский  сельсовет</t>
  </si>
  <si>
    <t>Сельское  поселение  Яблоновский  сельсовет</t>
  </si>
  <si>
    <t>Лебедянский  район</t>
  </si>
  <si>
    <t>Сельское поселение  Агрономовский  сельсовет</t>
  </si>
  <si>
    <t>Сельское поселение Большеизбищенский сельсовет</t>
  </si>
  <si>
    <t>Сельское поселение Большепоповский  сельсовет</t>
  </si>
  <si>
    <t>Сельское поселение Волотовский  сельсовет</t>
  </si>
  <si>
    <t>Сельское поселение Вязовский  сельсовет</t>
  </si>
  <si>
    <t>Сельское поселение Докторовский  сельсовет</t>
  </si>
  <si>
    <t>Сельское поселение Куйманский  сельсовет</t>
  </si>
  <si>
    <t>Сельское поселение Кузнецкий  сельсовет</t>
  </si>
  <si>
    <t>Сельское поселение Куликовский   сельсовет</t>
  </si>
  <si>
    <t>Сельское поселение Ольховский  сельсовет</t>
  </si>
  <si>
    <t>Сельское поселение Покрово-Казацкий сельсовет</t>
  </si>
  <si>
    <t>Сельское поселение Слободской сельсовет</t>
  </si>
  <si>
    <t>Сельское поселение Троекуровский  сельсовет</t>
  </si>
  <si>
    <t>Сельское поселение Шовский  сельсовет</t>
  </si>
  <si>
    <t>Сельское поселение Яблоневский сельсовет</t>
  </si>
  <si>
    <t>Городское  поселение  город Лебедянь</t>
  </si>
  <si>
    <t>Лев - Толстовский  район</t>
  </si>
  <si>
    <t>Сельское поселение Гагаринский сельсовет</t>
  </si>
  <si>
    <t>Сельское поселение Домачевский сельсовет</t>
  </si>
  <si>
    <t>Сельское поселение Знаменский сельсовет</t>
  </si>
  <si>
    <t>Сельское поселение Лев-Толстовский сельсовет</t>
  </si>
  <si>
    <t>Сельское поселение Новочемодановский сельсовет</t>
  </si>
  <si>
    <t>Сельское поселение Октябрьский сельсовет</t>
  </si>
  <si>
    <t>Сельское поселение Остро-Каменский сельсовет</t>
  </si>
  <si>
    <t>Сельское поселение Первомайский сельсовет</t>
  </si>
  <si>
    <t>Сельское поселение Топовский сельсовет</t>
  </si>
  <si>
    <t>Сельское поселение Троицкий сельсовет</t>
  </si>
  <si>
    <t>Липецкий  район</t>
  </si>
  <si>
    <t>Сельское поселение Большекузьминский сельсовет</t>
  </si>
  <si>
    <t>Сельское поселение Боринский сельсовет</t>
  </si>
  <si>
    <t>Сельское поселение Васильевский сельсовет</t>
  </si>
  <si>
    <t>Сельское поселение Введенский сельсовет</t>
  </si>
  <si>
    <t>Сельское поселение Вербиловский сельсовет</t>
  </si>
  <si>
    <t>Сельское поселение Грязновский сельсовет</t>
  </si>
  <si>
    <t>Сельское поселение Ивовский сельсовет</t>
  </si>
  <si>
    <t>Сельское поселение Косыревский сельсовет</t>
  </si>
  <si>
    <t>Сельское поселение Круто-Хуторской сельсовет</t>
  </si>
  <si>
    <t>Сельское поселение Кузьмино-Отвержский сельсовет</t>
  </si>
  <si>
    <t>Сельское поселение Ленинский сельсовет</t>
  </si>
  <si>
    <t>Сельское поселение Лубновский сельсовет</t>
  </si>
  <si>
    <t>Сельское поселение Новодеревенский сельсовет</t>
  </si>
  <si>
    <t>Сельское поселение Новодмитриевский сельсовет</t>
  </si>
  <si>
    <t>Сельское поселение Падовский сельсовет</t>
  </si>
  <si>
    <t>Сельское поселение Пружинский сельсовет</t>
  </si>
  <si>
    <t>Сельское поселение Сенцовский сельсовет</t>
  </si>
  <si>
    <t>Сельское поселение Стебаевский сельсовет</t>
  </si>
  <si>
    <t>Сельское поселение Сырский сельсовет</t>
  </si>
  <si>
    <t>Сельское поселение Тележенский сельсовет</t>
  </si>
  <si>
    <t>Сельское поселение Частодубравский сельсовет</t>
  </si>
  <si>
    <t>Становлянский  район</t>
  </si>
  <si>
    <t>Сельское поселение Георгиевский сельсовет</t>
  </si>
  <si>
    <t>Сельское поселение Грунино-Воргольский сельсовет</t>
  </si>
  <si>
    <t>Сельское поселение Кирилловский сельсовет</t>
  </si>
  <si>
    <t>Сельское поселение Красно-Полянский сельсовет</t>
  </si>
  <si>
    <t>Сельское поселение Ламской сельсовет</t>
  </si>
  <si>
    <t>Сельское поселение Лесно-Локотецкий сельсовет</t>
  </si>
  <si>
    <t>Сельское поселение Лукьяновский сельсовет</t>
  </si>
  <si>
    <t>Сельское поселение Михайловский сельсовет</t>
  </si>
  <si>
    <t>Сельское поселение Огневский сельсовет</t>
  </si>
  <si>
    <t>Сельское поселение Островский сельсовет</t>
  </si>
  <si>
    <t>Сельское поселение Пальна-Михайловский сельсовет</t>
  </si>
  <si>
    <t>Сельское поселение Петрищевский сельсовет</t>
  </si>
  <si>
    <t>Сельское поселение Соловьевский сельсовет</t>
  </si>
  <si>
    <t>Сельское поселение Становлянский сельсовет</t>
  </si>
  <si>
    <t>Сельское поселение Телегинский сельсовет</t>
  </si>
  <si>
    <t>Сельское поселение Успенский сельсовет</t>
  </si>
  <si>
    <t>Сельское поселение Чемодановский сельсовет</t>
  </si>
  <si>
    <t>Сельское поселение Ястребиновский сельсовет</t>
  </si>
  <si>
    <t>Тербунский  район</t>
  </si>
  <si>
    <t>Сельское поселение Березовский  сельсовет</t>
  </si>
  <si>
    <t>Сельское поселение Большеполянский  сельсовет</t>
  </si>
  <si>
    <t>Сельское поселение Борковский  сельсовет</t>
  </si>
  <si>
    <t>Сельское поселение Вислополянский  сельсовет</t>
  </si>
  <si>
    <t>Сельское поселение Зареченский  сельсовет</t>
  </si>
  <si>
    <t>Сельское поселение Казинский сельсовет</t>
  </si>
  <si>
    <t>Сельское поселение Кургано-Головинский  сельсовет</t>
  </si>
  <si>
    <t>Сельское поселение Новосильский  сельсовет</t>
  </si>
  <si>
    <t>Сельское поселение Озерский  сельсовет</t>
  </si>
  <si>
    <t>Сельское поселение Покровский  сельсовет</t>
  </si>
  <si>
    <t>Сельское поселение Солдатский  сельсовет</t>
  </si>
  <si>
    <t>Сельское поселение Тербунский  сельсовет</t>
  </si>
  <si>
    <t>Сельское поселение Тербунский Второй сельсовет</t>
  </si>
  <si>
    <t>Сельское поселение Тульский  сельсовет</t>
  </si>
  <si>
    <t>Сельское поселение Урицкий  сельсовет</t>
  </si>
  <si>
    <t>Усманский  район</t>
  </si>
  <si>
    <t>Сельское поселение Березняговский сельсовет</t>
  </si>
  <si>
    <t>Сельское поселение Боровской  сельсовет</t>
  </si>
  <si>
    <t>Сельское поселение Бреславский  сельсовет</t>
  </si>
  <si>
    <t>Сельское поселение Верхне-Мосоловский  сельсовет</t>
  </si>
  <si>
    <t>Сельское поселение Грачевский  сельсовет</t>
  </si>
  <si>
    <t>Сельское поселение Девицкий  сельсовет</t>
  </si>
  <si>
    <t>Сельское поселение Дмитриевский  сельсовет</t>
  </si>
  <si>
    <t>Сельское поселение Дрязгинский  сельсовет</t>
  </si>
  <si>
    <t>Сельское поселение Завальновский  сельсовет</t>
  </si>
  <si>
    <t>Сельское поселение Излегощенский  сельсовет</t>
  </si>
  <si>
    <t>Сельское поселение Кривский  сельсовет</t>
  </si>
  <si>
    <t>Сельское поселение Крутче-Байгорский  сельсовет</t>
  </si>
  <si>
    <t>Сельское поселение Куликовский  сельсовет</t>
  </si>
  <si>
    <t>Сельское поселение Никольский  сельсовет</t>
  </si>
  <si>
    <t>Сельское поселение Октябрьский  сельсовет</t>
  </si>
  <si>
    <t>Сельское поселение Пашковский  сельсовет</t>
  </si>
  <si>
    <t>Сельское поселение Пластинский  сельсовет</t>
  </si>
  <si>
    <t>Сельское поселение Поддубровский  сельсовет</t>
  </si>
  <si>
    <t>Сельское поселение Пригородный  сельсовет</t>
  </si>
  <si>
    <t>Сельское поселение Пушкарский  сельсовет</t>
  </si>
  <si>
    <t>Сельское поселение Сторожевской  сельсовет</t>
  </si>
  <si>
    <t>Сельское поселение Сторожевско-Хуторской  сельсовет</t>
  </si>
  <si>
    <t>Сельское поселение Студенский  сельсовет</t>
  </si>
  <si>
    <t>Сельское поселение Студено-Высельский  сельсовет</t>
  </si>
  <si>
    <t>Городское  поселение  город Усмань</t>
  </si>
  <si>
    <t>Хлевенский  район</t>
  </si>
  <si>
    <t>Сельское  поселение  Введенский  сельсовет</t>
  </si>
  <si>
    <t>Сельское  поселение  Верхне-Колыбельский  сельсовет</t>
  </si>
  <si>
    <t>Сельское  поселение  Воробьевский  сельсовет</t>
  </si>
  <si>
    <t>Сельское  поселение  Ворон-Лозовский  сельсовет</t>
  </si>
  <si>
    <t>Сельское  поселение  Дмитряшевский  сельсовет</t>
  </si>
  <si>
    <t>Сельское  поселение  Елецко-Лозовский  сельсовет</t>
  </si>
  <si>
    <t>Сельское  поселение  Елец-Маланинский  сельсовет</t>
  </si>
  <si>
    <t>Сельское  поселение  Конь-Колодезский  сельсовет</t>
  </si>
  <si>
    <t>Сельское  поселение  Малининский  сельсовет</t>
  </si>
  <si>
    <t>Сельское  поселение  Нижне - Колыбельский  сельсовет</t>
  </si>
  <si>
    <t>Сельское  поселение  Ново-Дубовский  сельсовет</t>
  </si>
  <si>
    <t>Сельское  поселение  Отскоченский  сельсовет</t>
  </si>
  <si>
    <t>Сельское  поселение  Синдякинский  сельсовет</t>
  </si>
  <si>
    <t>Сельское  поселение  Фомино-Негачевский  сельсовет</t>
  </si>
  <si>
    <t>Сельское  поселение  Хлевенский  сельсовет</t>
  </si>
  <si>
    <t>Чаплыгинский  район</t>
  </si>
  <si>
    <t>Сельское  поселение  Братовский  сельсовет</t>
  </si>
  <si>
    <t>Сельское  поселение  Буховской  сельсовет</t>
  </si>
  <si>
    <t>Сельское  поселение  Ведновский  сельсовет</t>
  </si>
  <si>
    <t>Сельское  поселение  Демкинский  сельсовет</t>
  </si>
  <si>
    <t>Сельское  поселение  Жабинский  сельсовет</t>
  </si>
  <si>
    <t>Сельское  поселение  Зенкинский  сельсовет</t>
  </si>
  <si>
    <t>Сельское  поселение  Истобенский  сельсовет</t>
  </si>
  <si>
    <t>Сельское  поселение  Колыбельский  сельсовет</t>
  </si>
  <si>
    <t>Сельское  поселение  Конюшковский  сельсовет</t>
  </si>
  <si>
    <t>Сельское  поселение  Кривополянский  сельсовет</t>
  </si>
  <si>
    <t>Сельское  поселение  Лозовский  сельсовет</t>
  </si>
  <si>
    <t>Сельское  поселение  Ломовской  сельсовет</t>
  </si>
  <si>
    <t>Сельское  поселение  Люблинский  сельсовет</t>
  </si>
  <si>
    <t>Сельское  поселение  Новополянский  сельсовет</t>
  </si>
  <si>
    <t>Сельское  поселение  Петелинский  сельсовет</t>
  </si>
  <si>
    <t>Сельское  поселение  Пиковский  сельсовет</t>
  </si>
  <si>
    <t>Сельское  поселение  Соловской  сельсовет</t>
  </si>
  <si>
    <t>Сельское  поселение  Троекуровский  сельсовет</t>
  </si>
  <si>
    <t>Сельское  поселение  Урусовский  сельсовет</t>
  </si>
  <si>
    <t>Сельское  поселение  Шишкинский  сельсовет</t>
  </si>
  <si>
    <t>Сельское  поселение  Юсовский  сельсовет</t>
  </si>
  <si>
    <t>Городское  поселение  город  Чаплыгин</t>
  </si>
  <si>
    <t>ВСЕГО</t>
  </si>
  <si>
    <t>в том числе</t>
  </si>
  <si>
    <t xml:space="preserve">Объем дотации, всего </t>
  </si>
  <si>
    <t>Объем  нераспределенной  дотации</t>
  </si>
  <si>
    <t xml:space="preserve">Дотация  на  поддержку  мер  по  обеспечению  сбалансированности  местных  бюджетов  (условно-утвержденные расходы) </t>
  </si>
  <si>
    <t xml:space="preserve">Дотация  на  поддержку  мер  по  обеспечению  сбалансированности  местных  бюджетов  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</si>
  <si>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2023  год  в  соответствии  с  Законом  Липецкой  области  от  27  декабря  2019  года  № 343-ОЗ  "О  бюджетном  процессе  Липецкой  области"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</si>
  <si>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2022  год  в  соответствии  с  Законом  Липецкой  области  от  27  декабря  2019  года  № 343-ОЗ  "О  бюджетном  процессе  Липецкой  области"</t>
  </si>
  <si>
    <t>Наименование муниципального образования</t>
  </si>
  <si>
    <t>Расчет  распределения  дотации  на  выравнивание  бюджетной  обеспеченности  поселений  и  дотации  бюджетам  поселений  на  поддержку  мер  по  обеспечению  сбалансированности  местных  бюджетов  на  2024  год  в  соответствии  с  Законом  Липецкой  области  от  27  декабря  2019  года  № 343-ОЗ  "О  бюджетном  процессе  Липецкой  области"</t>
  </si>
  <si>
    <t>Дотация  на  выравнивание  бюджетной  обеспеченности  поселений  (исходя  из  критерия  выравнивания  финансовых  возможностей  по  городским  поселениям  в  размере  1053,95  руб.  на  одного  жителя,  по  сельским  поселениям  в  размере  1129,61  руб.  на  одного  жителя)</t>
  </si>
  <si>
    <t>Дефицит (доходы-расходы)  с  учетом  отчислений  от  акцизов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</si>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</sst>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b/>
      <sz val="14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2"/>
      <color indexed="10"/>
      <name val="Arial Cyr"/>
      <charset val="204"/>
    </font>
    <font>
      <b/>
      <sz val="13"/>
      <color indexed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3"/>
      <color rgb="FFFF0000"/>
      <name val="Arial Cyr"/>
      <charset val="204"/>
    </font>
    <font>
      <b/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 wrapText="1"/>
    </xf>
    <xf numFmtId="49" fontId="4" fillId="0" borderId="0" xfId="0" quotePrefix="1" applyNumberFormat="1" applyFont="1" applyAlignment="1">
      <alignment vertical="center" wrapText="1"/>
    </xf>
    <xf numFmtId="0" fontId="5" fillId="0" borderId="0" xfId="0" quotePrefix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8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5" fontId="12" fillId="0" borderId="0" xfId="3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14" fillId="0" borderId="0" xfId="0" applyNumberFormat="1" applyFont="1" applyAlignment="1">
      <alignment vertical="center"/>
    </xf>
    <xf numFmtId="1" fontId="8" fillId="0" borderId="0" xfId="0" applyNumberFormat="1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64" fontId="13" fillId="0" borderId="1" xfId="3" applyNumberFormat="1" applyFont="1" applyFill="1" applyBorder="1" applyAlignment="1">
      <alignment horizontal="center" vertical="center"/>
    </xf>
    <xf numFmtId="164" fontId="13" fillId="2" borderId="1" xfId="3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164" fontId="19" fillId="0" borderId="1" xfId="3" applyNumberFormat="1" applyFont="1" applyFill="1" applyBorder="1" applyAlignment="1">
      <alignment vertical="center"/>
    </xf>
    <xf numFmtId="164" fontId="12" fillId="0" borderId="0" xfId="3" applyNumberFormat="1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164" fontId="13" fillId="0" borderId="0" xfId="0" applyNumberFormat="1" applyFont="1" applyFill="1" applyAlignment="1">
      <alignment vertical="center"/>
    </xf>
    <xf numFmtId="164" fontId="20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Справки 2010" xfId="1" xr:uid="{00000000-0005-0000-0000-000001000000}"/>
    <cellStyle name="Стиль 1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nepupova/Local%20Settings/Application%20Data/CIFT/Sapphire/XL40.tmp/&#1056;&#1072;&#1089;&#1095;&#1077;&#1090;%20&#1076;&#1086;&#1090;&#1072;&#1094;&#1080;&#1081;%20(&#1087;&#1086;&#1089;&#1077;&#1083;&#1077;&#1085;&#1080;&#110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/&#1052;&#1045;&#1046;&#1041;&#1070;&#1044;&#1046;&#1045;&#1058;&#1053;&#1067;&#1045;%20&#1054;&#1058;&#1053;&#1054;&#1064;&#1045;&#1053;&#1048;&#1071;%20%20&#1042;%20%202021%20%20&#1043;&#1054;&#1044;&#1059;%20-%20&#1053;&#1040;%20%203%20%20&#1043;&#1054;&#1044;&#1040;/&#1055;&#1083;&#1072;&#1085;%20%20&#1088;&#1077;&#1075;&#1091;&#1083;&#1080;&#1088;&#1086;&#1074;&#1072;&#1085;&#1080;&#1103;%20%20&#1041;&#1055;%20%20&#1085;&#1072;%20%202022-2024%20%20&#1075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араметры"/>
      <sheetName val="Диаграмма"/>
      <sheetName val="Отсортированные_Данные"/>
      <sheetName val="v1bvyumsqh02d2hwuje5xik5u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овый  период"/>
      <sheetName val="2024  год  для  Хранилища"/>
      <sheetName val="2023  год  для  Хранилища"/>
      <sheetName val="2022  год  для  Хранилища"/>
      <sheetName val="2024  год_последний"/>
      <sheetName val="2023  год_последний"/>
      <sheetName val="2022  год_последний"/>
      <sheetName val="Дотация  2022"/>
      <sheetName val="Дотации  на  выравнивание"/>
      <sheetName val="Расчет  дотации  2023-2024"/>
      <sheetName val="Загрузка  доходов"/>
      <sheetName val="Загрузка  дотации"/>
      <sheetName val="Сравнение  дотации  3  года"/>
      <sheetName val="Пояснение  по  дотации"/>
      <sheetName val="2022  год_расчет  дотации"/>
      <sheetName val="Сравнение  дотации"/>
      <sheetName val="доходы  для  ограничений"/>
      <sheetName val="закрепленные доходы в свод"/>
      <sheetName val="регулирующие доходы в свод"/>
      <sheetName val="налоговые  и  неналоговые"/>
      <sheetName val="регулир. доходы в свод"/>
      <sheetName val="дотация  в  свод"/>
      <sheetName val="дотация_свод"/>
    </sheetNames>
    <sheetDataSet>
      <sheetData sheetId="0"/>
      <sheetData sheetId="1"/>
      <sheetData sheetId="2"/>
      <sheetData sheetId="3"/>
      <sheetData sheetId="4">
        <row r="9">
          <cell r="N9">
            <v>-1566.5482999999999</v>
          </cell>
          <cell r="S9">
            <v>0</v>
          </cell>
          <cell r="AB9">
            <v>829.94623999999999</v>
          </cell>
        </row>
        <row r="10">
          <cell r="N10">
            <v>-4624.5076799999997</v>
          </cell>
          <cell r="S10">
            <v>2009.106</v>
          </cell>
          <cell r="AB10">
            <v>1385.6213700000001</v>
          </cell>
        </row>
        <row r="11">
          <cell r="N11">
            <v>-2923.8847000000001</v>
          </cell>
          <cell r="S11">
            <v>2496.8870000000002</v>
          </cell>
          <cell r="AB11">
            <v>226.22037</v>
          </cell>
        </row>
        <row r="12">
          <cell r="N12">
            <v>-2037.5133000000001</v>
          </cell>
          <cell r="S12">
            <v>1306.415</v>
          </cell>
          <cell r="AB12">
            <v>387.33071999999999</v>
          </cell>
        </row>
        <row r="13">
          <cell r="N13">
            <v>-7365.8443399999996</v>
          </cell>
          <cell r="S13">
            <v>532.08600000000001</v>
          </cell>
          <cell r="AB13">
            <v>3620.4769900000001</v>
          </cell>
        </row>
        <row r="14">
          <cell r="N14">
            <v>-4636.6908000000003</v>
          </cell>
          <cell r="S14">
            <v>2294.2489999999998</v>
          </cell>
          <cell r="AB14">
            <v>1241.0091500000001</v>
          </cell>
        </row>
        <row r="15">
          <cell r="N15">
            <v>-3180.4578999999999</v>
          </cell>
          <cell r="S15">
            <v>1165.3710000000001</v>
          </cell>
          <cell r="AB15">
            <v>1067.5788299999999</v>
          </cell>
        </row>
        <row r="16">
          <cell r="N16">
            <v>-3455.4978999999998</v>
          </cell>
          <cell r="S16">
            <v>2126.0300000000002</v>
          </cell>
          <cell r="AB16">
            <v>704.34271999999999</v>
          </cell>
        </row>
        <row r="17">
          <cell r="N17">
            <v>-3271.2293</v>
          </cell>
          <cell r="S17">
            <v>927.86</v>
          </cell>
          <cell r="AB17">
            <v>1241.50053</v>
          </cell>
        </row>
        <row r="18">
          <cell r="N18">
            <v>-3057.7159999999999</v>
          </cell>
          <cell r="S18">
            <v>1646.354</v>
          </cell>
          <cell r="AB18">
            <v>747.72964000000002</v>
          </cell>
        </row>
        <row r="19">
          <cell r="N19">
            <v>-2781.9038</v>
          </cell>
          <cell r="S19">
            <v>1831.47</v>
          </cell>
          <cell r="AB19">
            <v>503.53313000000003</v>
          </cell>
        </row>
        <row r="20">
          <cell r="N20">
            <v>-5001.8867</v>
          </cell>
          <cell r="S20">
            <v>2826.28</v>
          </cell>
          <cell r="AB20">
            <v>1152.6210900000001</v>
          </cell>
        </row>
        <row r="21">
          <cell r="N21">
            <v>-1781.3527999999999</v>
          </cell>
          <cell r="S21">
            <v>2369.1149999999998</v>
          </cell>
          <cell r="AB21">
            <v>0</v>
          </cell>
        </row>
        <row r="22">
          <cell r="N22">
            <v>-1472.1669999999999</v>
          </cell>
          <cell r="S22">
            <v>1157.855</v>
          </cell>
          <cell r="AB22">
            <v>166.52028000000001</v>
          </cell>
        </row>
        <row r="23">
          <cell r="N23">
            <v>-2778.8870000000002</v>
          </cell>
          <cell r="S23">
            <v>1832.383</v>
          </cell>
          <cell r="AB23">
            <v>501.45114999999998</v>
          </cell>
        </row>
        <row r="25">
          <cell r="N25">
            <v>-1824.88751</v>
          </cell>
          <cell r="S25">
            <v>1341.9</v>
          </cell>
          <cell r="AB25">
            <v>255.88337999999999</v>
          </cell>
        </row>
        <row r="26">
          <cell r="N26">
            <v>-1529.24909</v>
          </cell>
          <cell r="S26">
            <v>2198.9760000000001</v>
          </cell>
          <cell r="AB26">
            <v>0</v>
          </cell>
        </row>
        <row r="27">
          <cell r="N27">
            <v>-1287.15588</v>
          </cell>
          <cell r="S27">
            <v>1870.67</v>
          </cell>
          <cell r="AB27">
            <v>0</v>
          </cell>
        </row>
        <row r="28">
          <cell r="N28">
            <v>-3799.8382900000001</v>
          </cell>
          <cell r="S28">
            <v>2847.9450000000002</v>
          </cell>
          <cell r="AB28">
            <v>504.30635000000001</v>
          </cell>
        </row>
        <row r="29">
          <cell r="N29">
            <v>-2177.3555099999999</v>
          </cell>
          <cell r="S29">
            <v>6055.9470000000001</v>
          </cell>
          <cell r="AB29">
            <v>0</v>
          </cell>
        </row>
        <row r="30">
          <cell r="N30">
            <v>0</v>
          </cell>
          <cell r="S30">
            <v>0</v>
          </cell>
          <cell r="AB30">
            <v>0</v>
          </cell>
        </row>
        <row r="31">
          <cell r="N31">
            <v>-662.15551000000005</v>
          </cell>
          <cell r="S31">
            <v>2692.4569999999999</v>
          </cell>
          <cell r="AB31">
            <v>0</v>
          </cell>
        </row>
        <row r="32">
          <cell r="N32">
            <v>-5379.2449100000003</v>
          </cell>
          <cell r="S32">
            <v>882.81399999999996</v>
          </cell>
          <cell r="AB32">
            <v>2382.1773899999998</v>
          </cell>
        </row>
        <row r="33">
          <cell r="N33">
            <v>-3485.0489899999998</v>
          </cell>
          <cell r="S33">
            <v>852.79</v>
          </cell>
          <cell r="AB33">
            <v>1394.55225</v>
          </cell>
        </row>
        <row r="34">
          <cell r="N34">
            <v>-3736.74395</v>
          </cell>
          <cell r="S34">
            <v>2190.9769999999999</v>
          </cell>
          <cell r="AB34">
            <v>818.93642999999997</v>
          </cell>
        </row>
        <row r="35">
          <cell r="N35">
            <v>-4231.7676700000002</v>
          </cell>
          <cell r="S35">
            <v>2092.319</v>
          </cell>
          <cell r="AB35">
            <v>1133.4648199999999</v>
          </cell>
        </row>
        <row r="36">
          <cell r="N36">
            <v>0</v>
          </cell>
          <cell r="S36">
            <v>0</v>
          </cell>
          <cell r="AB36">
            <v>0</v>
          </cell>
        </row>
        <row r="37">
          <cell r="N37">
            <v>-4276.5798100000002</v>
          </cell>
          <cell r="S37">
            <v>3423.107</v>
          </cell>
          <cell r="AB37">
            <v>452.16388000000001</v>
          </cell>
        </row>
        <row r="38">
          <cell r="N38">
            <v>-3951.0909999999999</v>
          </cell>
          <cell r="S38">
            <v>3096.5459999999998</v>
          </cell>
          <cell r="AB38">
            <v>452.73192</v>
          </cell>
        </row>
        <row r="39">
          <cell r="N39">
            <v>-5258.3654100000003</v>
          </cell>
          <cell r="S39">
            <v>4347.5110000000004</v>
          </cell>
          <cell r="AB39">
            <v>482.56423999999998</v>
          </cell>
        </row>
        <row r="40">
          <cell r="N40">
            <v>0</v>
          </cell>
          <cell r="S40">
            <v>3400.1370000000002</v>
          </cell>
          <cell r="AB40">
            <v>0</v>
          </cell>
        </row>
        <row r="41">
          <cell r="N41">
            <v>-39919.931499999999</v>
          </cell>
          <cell r="S41">
            <v>75885.476999999999</v>
          </cell>
          <cell r="AB41">
            <v>0</v>
          </cell>
        </row>
        <row r="43">
          <cell r="N43">
            <v>-3971.1778300000001</v>
          </cell>
          <cell r="S43">
            <v>233.083</v>
          </cell>
          <cell r="AB43">
            <v>1980.4162899999999</v>
          </cell>
        </row>
        <row r="44">
          <cell r="N44">
            <v>-1775.24811</v>
          </cell>
          <cell r="S44">
            <v>1497.751</v>
          </cell>
          <cell r="AB44">
            <v>147.01600999999999</v>
          </cell>
        </row>
        <row r="45">
          <cell r="N45">
            <v>-3698.48074</v>
          </cell>
          <cell r="S45">
            <v>0</v>
          </cell>
          <cell r="AB45">
            <v>1959.42902</v>
          </cell>
        </row>
        <row r="46">
          <cell r="N46">
            <v>-4608.3370599999998</v>
          </cell>
          <cell r="S46">
            <v>0</v>
          </cell>
          <cell r="AB46">
            <v>2441.4644800000001</v>
          </cell>
        </row>
        <row r="47">
          <cell r="N47">
            <v>-3002.3760000000002</v>
          </cell>
          <cell r="S47">
            <v>1138.05</v>
          </cell>
          <cell r="AB47">
            <v>987.70677000000001</v>
          </cell>
        </row>
        <row r="48">
          <cell r="N48">
            <v>-2232.9077499999999</v>
          </cell>
          <cell r="S48">
            <v>0</v>
          </cell>
          <cell r="AB48">
            <v>1182.9787799999999</v>
          </cell>
        </row>
        <row r="49">
          <cell r="N49">
            <v>-131.15513999999999</v>
          </cell>
          <cell r="S49">
            <v>0</v>
          </cell>
          <cell r="AB49">
            <v>69.485069999999993</v>
          </cell>
        </row>
        <row r="50">
          <cell r="N50">
            <v>-3771.5436300000001</v>
          </cell>
          <cell r="S50">
            <v>1489.297</v>
          </cell>
          <cell r="AB50">
            <v>1209.11817</v>
          </cell>
        </row>
        <row r="51">
          <cell r="N51">
            <v>-2377.7238299999999</v>
          </cell>
          <cell r="S51">
            <v>990.101</v>
          </cell>
          <cell r="AB51">
            <v>735.15278999999998</v>
          </cell>
        </row>
        <row r="52">
          <cell r="N52">
            <v>-2408.85511</v>
          </cell>
          <cell r="S52">
            <v>1110.451</v>
          </cell>
          <cell r="AB52">
            <v>687.88534000000004</v>
          </cell>
        </row>
        <row r="53">
          <cell r="N53">
            <v>-1047.5004100000001</v>
          </cell>
          <cell r="S53">
            <v>0</v>
          </cell>
          <cell r="AB53">
            <v>554.95833000000005</v>
          </cell>
        </row>
        <row r="54">
          <cell r="N54">
            <v>-3302.5240800000001</v>
          </cell>
          <cell r="S54">
            <v>1330.143</v>
          </cell>
          <cell r="AB54">
            <v>1044.9535900000001</v>
          </cell>
        </row>
        <row r="55">
          <cell r="N55">
            <v>0</v>
          </cell>
          <cell r="S55">
            <v>0</v>
          </cell>
          <cell r="AB55">
            <v>0</v>
          </cell>
        </row>
        <row r="56">
          <cell r="N56">
            <v>-3441.01035</v>
          </cell>
          <cell r="S56">
            <v>251.226</v>
          </cell>
          <cell r="AB56">
            <v>1689.92526</v>
          </cell>
        </row>
        <row r="57">
          <cell r="N57">
            <v>-10267.68125</v>
          </cell>
          <cell r="S57">
            <v>2418.4960000000001</v>
          </cell>
          <cell r="AB57">
            <v>4158.44301</v>
          </cell>
        </row>
        <row r="59">
          <cell r="N59">
            <v>-1685.15941</v>
          </cell>
          <cell r="S59">
            <v>0</v>
          </cell>
          <cell r="AB59">
            <v>892.78557000000001</v>
          </cell>
        </row>
        <row r="60">
          <cell r="N60">
            <v>-1712.5830599999999</v>
          </cell>
          <cell r="S60">
            <v>1975.1579999999999</v>
          </cell>
          <cell r="AB60">
            <v>0</v>
          </cell>
        </row>
        <row r="61">
          <cell r="N61">
            <v>-2957.0153</v>
          </cell>
          <cell r="S61">
            <v>0</v>
          </cell>
          <cell r="AB61">
            <v>1566.6058599999999</v>
          </cell>
        </row>
        <row r="62">
          <cell r="N62">
            <v>-3211.5631600000002</v>
          </cell>
          <cell r="S62">
            <v>1828.0229999999999</v>
          </cell>
          <cell r="AB62">
            <v>732.98982000000001</v>
          </cell>
        </row>
        <row r="63">
          <cell r="N63">
            <v>0</v>
          </cell>
          <cell r="S63">
            <v>0</v>
          </cell>
          <cell r="AB63">
            <v>0</v>
          </cell>
        </row>
        <row r="64">
          <cell r="N64">
            <v>-4044.1731599999998</v>
          </cell>
          <cell r="S64">
            <v>2851.5529999999999</v>
          </cell>
          <cell r="AB64">
            <v>631.84175000000005</v>
          </cell>
        </row>
        <row r="65">
          <cell r="N65">
            <v>-2400.97946</v>
          </cell>
          <cell r="S65">
            <v>896.12199999999996</v>
          </cell>
          <cell r="AB65">
            <v>797.26287000000002</v>
          </cell>
        </row>
        <row r="66">
          <cell r="N66">
            <v>-477.82279999999997</v>
          </cell>
          <cell r="S66">
            <v>0</v>
          </cell>
          <cell r="AB66">
            <v>253.14715000000001</v>
          </cell>
        </row>
        <row r="67">
          <cell r="N67">
            <v>-2337.4290099999998</v>
          </cell>
          <cell r="S67">
            <v>2542.0450000000001</v>
          </cell>
          <cell r="AB67">
            <v>0</v>
          </cell>
        </row>
        <row r="68">
          <cell r="N68">
            <v>-1525.34986</v>
          </cell>
          <cell r="S68">
            <v>309.43099999999998</v>
          </cell>
          <cell r="AB68">
            <v>644.18524000000002</v>
          </cell>
        </row>
        <row r="69">
          <cell r="N69">
            <v>0</v>
          </cell>
          <cell r="S69">
            <v>0</v>
          </cell>
          <cell r="AB69">
            <v>0</v>
          </cell>
        </row>
        <row r="70">
          <cell r="N70">
            <v>-6342.9931200000001</v>
          </cell>
          <cell r="S70">
            <v>6398.4470000000001</v>
          </cell>
          <cell r="AB70">
            <v>0</v>
          </cell>
        </row>
        <row r="71">
          <cell r="N71">
            <v>-438.65469999999999</v>
          </cell>
          <cell r="S71">
            <v>1052.9770000000001</v>
          </cell>
          <cell r="AB71">
            <v>0</v>
          </cell>
        </row>
        <row r="72">
          <cell r="N72">
            <v>-4098.2932600000004</v>
          </cell>
          <cell r="S72">
            <v>1572.5650000000001</v>
          </cell>
          <cell r="AB72">
            <v>1338.11303</v>
          </cell>
        </row>
        <row r="73">
          <cell r="N73">
            <v>-4636.6794600000003</v>
          </cell>
          <cell r="S73">
            <v>2411.5410000000002</v>
          </cell>
          <cell r="AB73">
            <v>1178.86267</v>
          </cell>
        </row>
        <row r="74">
          <cell r="N74">
            <v>-2133.5130600000002</v>
          </cell>
          <cell r="S74">
            <v>1655.903</v>
          </cell>
          <cell r="AB74">
            <v>253.03443999999999</v>
          </cell>
        </row>
        <row r="75">
          <cell r="N75">
            <v>-5005.7219999999998</v>
          </cell>
          <cell r="S75">
            <v>2434.9879999999998</v>
          </cell>
          <cell r="AB75">
            <v>1361.9567500000001</v>
          </cell>
        </row>
        <row r="77">
          <cell r="N77">
            <v>0</v>
          </cell>
          <cell r="S77">
            <v>1022.639</v>
          </cell>
          <cell r="AB77">
            <v>0</v>
          </cell>
        </row>
        <row r="78">
          <cell r="N78">
            <v>-4247.1534600000005</v>
          </cell>
          <cell r="S78">
            <v>1407.8679999999999</v>
          </cell>
          <cell r="AB78">
            <v>1504.23342</v>
          </cell>
        </row>
        <row r="79">
          <cell r="N79">
            <v>-2682.01685</v>
          </cell>
          <cell r="S79">
            <v>921.99900000000002</v>
          </cell>
          <cell r="AB79">
            <v>932.44505000000004</v>
          </cell>
        </row>
        <row r="80">
          <cell r="N80">
            <v>0</v>
          </cell>
          <cell r="S80">
            <v>0</v>
          </cell>
          <cell r="AB80">
            <v>0</v>
          </cell>
        </row>
        <row r="81">
          <cell r="N81">
            <v>-2350.7177099999999</v>
          </cell>
          <cell r="S81">
            <v>1203.347</v>
          </cell>
          <cell r="AB81">
            <v>607.86891000000003</v>
          </cell>
        </row>
        <row r="82">
          <cell r="N82">
            <v>-2215.7167599999998</v>
          </cell>
          <cell r="S82">
            <v>1275.4079999999999</v>
          </cell>
          <cell r="AB82">
            <v>498.16895</v>
          </cell>
        </row>
        <row r="83">
          <cell r="N83">
            <v>-5523.4548299999997</v>
          </cell>
          <cell r="S83">
            <v>1909.0640000000001</v>
          </cell>
          <cell r="AB83">
            <v>1914.87878</v>
          </cell>
        </row>
        <row r="84">
          <cell r="N84">
            <v>-295.68894</v>
          </cell>
          <cell r="S84">
            <v>0</v>
          </cell>
          <cell r="AB84">
            <v>156.65392</v>
          </cell>
        </row>
        <row r="85">
          <cell r="N85">
            <v>-2845.03845</v>
          </cell>
          <cell r="S85">
            <v>1813.7760000000001</v>
          </cell>
          <cell r="AB85">
            <v>546.35558000000003</v>
          </cell>
        </row>
        <row r="86">
          <cell r="N86">
            <v>-4865.0422200000003</v>
          </cell>
          <cell r="S86">
            <v>2099.2379999999998</v>
          </cell>
          <cell r="AB86">
            <v>1465.30358</v>
          </cell>
        </row>
        <row r="87">
          <cell r="N87">
            <v>-2865.4507899999999</v>
          </cell>
          <cell r="S87">
            <v>2066.194</v>
          </cell>
          <cell r="AB87">
            <v>423.44060999999999</v>
          </cell>
        </row>
        <row r="88">
          <cell r="N88">
            <v>-2271.3432400000002</v>
          </cell>
          <cell r="S88">
            <v>0</v>
          </cell>
          <cell r="AB88">
            <v>1203.3416299999999</v>
          </cell>
        </row>
        <row r="89">
          <cell r="N89">
            <v>-3118.0253400000001</v>
          </cell>
          <cell r="S89">
            <v>1867.6969999999999</v>
          </cell>
          <cell r="AB89">
            <v>662.41513999999995</v>
          </cell>
        </row>
        <row r="90">
          <cell r="N90">
            <v>-18503.084449999998</v>
          </cell>
          <cell r="S90">
            <v>2067.7089999999998</v>
          </cell>
          <cell r="AB90">
            <v>8707.3460400000004</v>
          </cell>
        </row>
        <row r="91">
          <cell r="N91">
            <v>-3135.7350700000002</v>
          </cell>
          <cell r="S91">
            <v>1867.6769999999999</v>
          </cell>
          <cell r="AB91">
            <v>671.80822999999998</v>
          </cell>
        </row>
        <row r="92">
          <cell r="N92">
            <v>-4103.8339400000004</v>
          </cell>
          <cell r="S92">
            <v>1380.692</v>
          </cell>
          <cell r="AB92">
            <v>1442.7013999999999</v>
          </cell>
        </row>
        <row r="93">
          <cell r="N93">
            <v>-4616.2811600000005</v>
          </cell>
          <cell r="S93">
            <v>4526.5950000000003</v>
          </cell>
          <cell r="AB93">
            <v>47.515099999999997</v>
          </cell>
        </row>
        <row r="95">
          <cell r="N95">
            <v>-2371.34951</v>
          </cell>
          <cell r="S95">
            <v>1711.0239999999999</v>
          </cell>
          <cell r="AB95">
            <v>349.83580000000001</v>
          </cell>
        </row>
        <row r="96">
          <cell r="N96">
            <v>-1306.1427900000001</v>
          </cell>
          <cell r="S96">
            <v>1154.4259999999999</v>
          </cell>
          <cell r="AB96">
            <v>80.378489999999999</v>
          </cell>
        </row>
        <row r="97">
          <cell r="N97">
            <v>-2056.0993800000001</v>
          </cell>
          <cell r="S97">
            <v>1172.662</v>
          </cell>
          <cell r="AB97">
            <v>468.03890000000001</v>
          </cell>
        </row>
        <row r="98">
          <cell r="N98">
            <v>-3405.6570099999999</v>
          </cell>
          <cell r="S98">
            <v>2461.9079999999999</v>
          </cell>
          <cell r="AB98">
            <v>499.99157000000002</v>
          </cell>
        </row>
        <row r="99">
          <cell r="N99">
            <v>-2943.5391599999998</v>
          </cell>
          <cell r="S99">
            <v>1640.3140000000001</v>
          </cell>
          <cell r="AB99">
            <v>690.43949999999995</v>
          </cell>
        </row>
        <row r="100">
          <cell r="N100">
            <v>-4518.9167200000002</v>
          </cell>
          <cell r="S100">
            <v>0</v>
          </cell>
          <cell r="AB100">
            <v>2394.09022</v>
          </cell>
        </row>
        <row r="101">
          <cell r="N101">
            <v>-3425.9126700000002</v>
          </cell>
          <cell r="S101">
            <v>518.13699999999994</v>
          </cell>
          <cell r="AB101">
            <v>1540.5190500000001</v>
          </cell>
        </row>
        <row r="102">
          <cell r="N102">
            <v>-2907.4985499999998</v>
          </cell>
          <cell r="S102">
            <v>2250.54</v>
          </cell>
          <cell r="AB102">
            <v>348.05201</v>
          </cell>
        </row>
        <row r="103">
          <cell r="N103">
            <v>-3359.3652400000001</v>
          </cell>
          <cell r="S103">
            <v>0</v>
          </cell>
          <cell r="AB103">
            <v>1779.76802</v>
          </cell>
        </row>
        <row r="104">
          <cell r="N104">
            <v>-1759.17598</v>
          </cell>
          <cell r="S104">
            <v>1081.9459999999999</v>
          </cell>
          <cell r="AB104">
            <v>358.79167000000001</v>
          </cell>
        </row>
        <row r="105">
          <cell r="N105">
            <v>-1270.41921</v>
          </cell>
          <cell r="S105">
            <v>0</v>
          </cell>
          <cell r="AB105">
            <v>673.05913999999996</v>
          </cell>
        </row>
        <row r="106">
          <cell r="N106">
            <v>-3041.2506400000002</v>
          </cell>
          <cell r="S106">
            <v>1361.625</v>
          </cell>
          <cell r="AB106">
            <v>889.85382000000004</v>
          </cell>
        </row>
        <row r="107">
          <cell r="N107">
            <v>-2872.3587000000002</v>
          </cell>
          <cell r="S107">
            <v>2780.2080000000001</v>
          </cell>
          <cell r="AB107">
            <v>48.820790000000002</v>
          </cell>
        </row>
        <row r="108">
          <cell r="N108">
            <v>-1813.24595</v>
          </cell>
          <cell r="S108">
            <v>353.82400000000001</v>
          </cell>
          <cell r="AB108">
            <v>773.19146000000001</v>
          </cell>
        </row>
        <row r="110">
          <cell r="N110">
            <v>0</v>
          </cell>
          <cell r="S110">
            <v>0</v>
          </cell>
          <cell r="AB110">
            <v>0</v>
          </cell>
        </row>
        <row r="111">
          <cell r="N111">
            <v>-4116.4660100000001</v>
          </cell>
          <cell r="S111">
            <v>1989.241</v>
          </cell>
          <cell r="AB111">
            <v>1126.9888100000001</v>
          </cell>
        </row>
        <row r="112">
          <cell r="N112">
            <v>-4801.5225399999999</v>
          </cell>
          <cell r="S112">
            <v>148.36199999999999</v>
          </cell>
          <cell r="AB112">
            <v>2465.2116500000002</v>
          </cell>
        </row>
        <row r="113">
          <cell r="N113">
            <v>-2653.1473500000002</v>
          </cell>
          <cell r="S113">
            <v>2497.6080000000002</v>
          </cell>
          <cell r="AB113">
            <v>82.403649999999999</v>
          </cell>
        </row>
        <row r="114">
          <cell r="N114">
            <v>-1326.5445999999999</v>
          </cell>
          <cell r="S114">
            <v>2205.5479999999998</v>
          </cell>
          <cell r="AB114">
            <v>0</v>
          </cell>
        </row>
        <row r="115">
          <cell r="N115">
            <v>-3867.9737599999999</v>
          </cell>
          <cell r="S115">
            <v>159.27600000000001</v>
          </cell>
          <cell r="AB115">
            <v>1964.84193</v>
          </cell>
        </row>
        <row r="116">
          <cell r="N116">
            <v>-1274.4945499999999</v>
          </cell>
          <cell r="S116">
            <v>5286.5330000000004</v>
          </cell>
          <cell r="AB116">
            <v>0</v>
          </cell>
        </row>
        <row r="117">
          <cell r="N117">
            <v>-3151.3649999999998</v>
          </cell>
          <cell r="S117">
            <v>3136.8919999999998</v>
          </cell>
          <cell r="AB117">
            <v>7.6676900000000003</v>
          </cell>
        </row>
        <row r="118">
          <cell r="N118">
            <v>-4366.57258</v>
          </cell>
          <cell r="S118">
            <v>5184.777</v>
          </cell>
          <cell r="AB118">
            <v>0</v>
          </cell>
        </row>
        <row r="119">
          <cell r="N119">
            <v>-2477.87021</v>
          </cell>
          <cell r="S119">
            <v>1642.1859999999999</v>
          </cell>
          <cell r="AB119">
            <v>442.7396</v>
          </cell>
        </row>
        <row r="120">
          <cell r="N120">
            <v>-7667.9418299999998</v>
          </cell>
          <cell r="S120">
            <v>256.52199999999999</v>
          </cell>
          <cell r="AB120">
            <v>3926.5179699999999</v>
          </cell>
        </row>
        <row r="121">
          <cell r="N121">
            <v>-3400.4097999999999</v>
          </cell>
          <cell r="S121">
            <v>1540.461</v>
          </cell>
          <cell r="AB121">
            <v>985.38775999999996</v>
          </cell>
        </row>
        <row r="122">
          <cell r="N122">
            <v>-4255.8522199999998</v>
          </cell>
          <cell r="S122">
            <v>4755.5110000000004</v>
          </cell>
          <cell r="AB122">
            <v>0</v>
          </cell>
        </row>
        <row r="123">
          <cell r="N123">
            <v>-3301.43986</v>
          </cell>
          <cell r="S123">
            <v>2627.6280000000002</v>
          </cell>
          <cell r="AB123">
            <v>356.98077000000001</v>
          </cell>
        </row>
        <row r="124">
          <cell r="N124">
            <v>-3228.8103999999998</v>
          </cell>
          <cell r="S124">
            <v>3358.2649999999999</v>
          </cell>
          <cell r="AB124">
            <v>0</v>
          </cell>
        </row>
        <row r="126">
          <cell r="N126">
            <v>-1160.58827</v>
          </cell>
          <cell r="S126">
            <v>0</v>
          </cell>
          <cell r="AB126">
            <v>614.87148000000002</v>
          </cell>
        </row>
        <row r="127">
          <cell r="N127">
            <v>-3577.0282099999999</v>
          </cell>
          <cell r="S127">
            <v>835.26499999999999</v>
          </cell>
          <cell r="AB127">
            <v>1452.56682</v>
          </cell>
        </row>
        <row r="128">
          <cell r="N128">
            <v>-4761.8033100000002</v>
          </cell>
          <cell r="S128">
            <v>4218.4679999999998</v>
          </cell>
          <cell r="AB128">
            <v>287.85521999999997</v>
          </cell>
        </row>
        <row r="129">
          <cell r="N129">
            <v>-3112.3249900000001</v>
          </cell>
          <cell r="S129">
            <v>1355.6130000000001</v>
          </cell>
          <cell r="AB129">
            <v>930.69362999999998</v>
          </cell>
        </row>
        <row r="130">
          <cell r="N130">
            <v>-4909.40542</v>
          </cell>
          <cell r="S130">
            <v>2585.933</v>
          </cell>
          <cell r="AB130">
            <v>1230.95931</v>
          </cell>
        </row>
        <row r="131">
          <cell r="N131">
            <v>-5132.4767499999998</v>
          </cell>
          <cell r="S131">
            <v>7150.3710000000001</v>
          </cell>
          <cell r="AB131">
            <v>0</v>
          </cell>
        </row>
        <row r="132">
          <cell r="N132">
            <v>-3729.9119700000001</v>
          </cell>
          <cell r="S132">
            <v>747.90200000000004</v>
          </cell>
          <cell r="AB132">
            <v>1579.8478600000001</v>
          </cell>
        </row>
        <row r="133">
          <cell r="N133">
            <v>-1711.07322</v>
          </cell>
          <cell r="S133">
            <v>0</v>
          </cell>
          <cell r="AB133">
            <v>906.51453000000004</v>
          </cell>
        </row>
        <row r="134">
          <cell r="N134">
            <v>-2741.9928100000002</v>
          </cell>
          <cell r="S134">
            <v>1404.204</v>
          </cell>
          <cell r="AB134">
            <v>708.75108</v>
          </cell>
        </row>
        <row r="135">
          <cell r="N135">
            <v>-3670.92175</v>
          </cell>
          <cell r="S135">
            <v>2000.4760000000001</v>
          </cell>
          <cell r="AB135">
            <v>884.99037999999996</v>
          </cell>
        </row>
        <row r="136">
          <cell r="N136">
            <v>-5145.1117199999999</v>
          </cell>
          <cell r="S136">
            <v>0</v>
          </cell>
          <cell r="AB136">
            <v>2725.8439100000001</v>
          </cell>
        </row>
        <row r="137">
          <cell r="N137">
            <v>-4249.6076700000003</v>
          </cell>
          <cell r="S137">
            <v>945.69899999999996</v>
          </cell>
          <cell r="AB137">
            <v>1750.38752</v>
          </cell>
        </row>
        <row r="138">
          <cell r="N138">
            <v>-3652.2317400000002</v>
          </cell>
          <cell r="S138">
            <v>2914.0990000000002</v>
          </cell>
          <cell r="AB138">
            <v>391.05752000000001</v>
          </cell>
        </row>
        <row r="139">
          <cell r="N139">
            <v>-2661.6069400000001</v>
          </cell>
          <cell r="S139">
            <v>1261.018</v>
          </cell>
          <cell r="AB139">
            <v>742.02215000000001</v>
          </cell>
        </row>
        <row r="140">
          <cell r="N140">
            <v>-2237.4520000000002</v>
          </cell>
          <cell r="S140">
            <v>185.95599999999999</v>
          </cell>
          <cell r="AB140">
            <v>1086.8681200000001</v>
          </cell>
        </row>
        <row r="141">
          <cell r="N141">
            <v>-6356.0060299999996</v>
          </cell>
          <cell r="S141">
            <v>1103.8779999999999</v>
          </cell>
          <cell r="AB141">
            <v>2782.5403999999999</v>
          </cell>
        </row>
        <row r="142">
          <cell r="N142">
            <v>-3064.15157</v>
          </cell>
          <cell r="S142">
            <v>818.33699999999999</v>
          </cell>
          <cell r="AB142">
            <v>1189.81673</v>
          </cell>
        </row>
        <row r="143">
          <cell r="N143">
            <v>-18412.413479999999</v>
          </cell>
          <cell r="S143">
            <v>6784.3159999999998</v>
          </cell>
          <cell r="AB143">
            <v>6160.4840599999998</v>
          </cell>
        </row>
        <row r="145">
          <cell r="N145">
            <v>-1687.63751</v>
          </cell>
          <cell r="S145">
            <v>2285.498</v>
          </cell>
          <cell r="AB145">
            <v>0</v>
          </cell>
        </row>
        <row r="146">
          <cell r="N146">
            <v>-2493.8326099999999</v>
          </cell>
          <cell r="S146">
            <v>1761.579</v>
          </cell>
          <cell r="AB146">
            <v>387.94279999999998</v>
          </cell>
        </row>
        <row r="147">
          <cell r="N147">
            <v>-3301.4015599999998</v>
          </cell>
          <cell r="S147">
            <v>654.73500000000001</v>
          </cell>
          <cell r="AB147">
            <v>1402.1852799999999</v>
          </cell>
        </row>
        <row r="148">
          <cell r="N148">
            <v>-5840.23045</v>
          </cell>
          <cell r="S148">
            <v>1094.221</v>
          </cell>
          <cell r="AB148">
            <v>2514.4023499999998</v>
          </cell>
        </row>
        <row r="149">
          <cell r="N149">
            <v>-2459.5402800000002</v>
          </cell>
          <cell r="S149">
            <v>703.52300000000002</v>
          </cell>
          <cell r="AB149">
            <v>930.32556999999997</v>
          </cell>
        </row>
        <row r="150">
          <cell r="N150">
            <v>-1664.4003299999999</v>
          </cell>
          <cell r="S150">
            <v>1417.7860000000001</v>
          </cell>
          <cell r="AB150">
            <v>130.65452999999999</v>
          </cell>
        </row>
        <row r="151">
          <cell r="N151">
            <v>-3576.0874800000001</v>
          </cell>
          <cell r="S151">
            <v>1285.71</v>
          </cell>
          <cell r="AB151">
            <v>1213.4258400000001</v>
          </cell>
        </row>
        <row r="152">
          <cell r="N152">
            <v>-5404.7023600000002</v>
          </cell>
          <cell r="S152">
            <v>243.13399999999999</v>
          </cell>
          <cell r="AB152">
            <v>2734.5625300000002</v>
          </cell>
        </row>
        <row r="153">
          <cell r="N153">
            <v>-4509.8095199999998</v>
          </cell>
          <cell r="S153">
            <v>808.51599999999996</v>
          </cell>
          <cell r="AB153">
            <v>1960.91921</v>
          </cell>
        </row>
        <row r="154">
          <cell r="N154">
            <v>-3658.2843699999999</v>
          </cell>
          <cell r="S154">
            <v>1951.9269999999999</v>
          </cell>
          <cell r="AB154">
            <v>904.01610000000005</v>
          </cell>
        </row>
        <row r="155">
          <cell r="N155">
            <v>-4406.1423199999999</v>
          </cell>
          <cell r="S155">
            <v>1858.1990000000001</v>
          </cell>
          <cell r="AB155">
            <v>1349.8824099999999</v>
          </cell>
        </row>
        <row r="156">
          <cell r="N156">
            <v>-3407.3234499999999</v>
          </cell>
          <cell r="S156">
            <v>1068.3820000000001</v>
          </cell>
          <cell r="AB156">
            <v>1239.1546900000001</v>
          </cell>
        </row>
        <row r="157">
          <cell r="N157">
            <v>-5138.2575200000001</v>
          </cell>
          <cell r="S157">
            <v>3279.547</v>
          </cell>
          <cell r="AB157">
            <v>984.73172999999997</v>
          </cell>
        </row>
        <row r="159">
          <cell r="N159">
            <v>-3020.9723199999999</v>
          </cell>
          <cell r="S159">
            <v>1718.0650000000001</v>
          </cell>
          <cell r="AB159">
            <v>690.27111000000002</v>
          </cell>
        </row>
        <row r="160">
          <cell r="N160">
            <v>-3937.24253</v>
          </cell>
          <cell r="S160">
            <v>968.26800000000003</v>
          </cell>
          <cell r="AB160">
            <v>1572.9417699999999</v>
          </cell>
        </row>
        <row r="161">
          <cell r="N161">
            <v>-1599.3123599999999</v>
          </cell>
          <cell r="S161">
            <v>0</v>
          </cell>
          <cell r="AB161">
            <v>847.30440999999996</v>
          </cell>
        </row>
        <row r="162">
          <cell r="N162">
            <v>-3446.9478199999999</v>
          </cell>
          <cell r="S162">
            <v>1276.443</v>
          </cell>
          <cell r="AB162">
            <v>1149.91815</v>
          </cell>
        </row>
        <row r="163">
          <cell r="N163">
            <v>0</v>
          </cell>
          <cell r="S163">
            <v>0</v>
          </cell>
          <cell r="AB163">
            <v>0</v>
          </cell>
        </row>
        <row r="164">
          <cell r="N164">
            <v>-4468.6804199999997</v>
          </cell>
          <cell r="S164">
            <v>0</v>
          </cell>
          <cell r="AB164">
            <v>2367.4753799999999</v>
          </cell>
        </row>
        <row r="165">
          <cell r="N165">
            <v>-5280.2701399999996</v>
          </cell>
          <cell r="S165">
            <v>1069.4659999999999</v>
          </cell>
          <cell r="AB165">
            <v>2230.8543500000001</v>
          </cell>
        </row>
        <row r="166">
          <cell r="N166">
            <v>-4940.7711200000003</v>
          </cell>
          <cell r="S166">
            <v>881.899</v>
          </cell>
          <cell r="AB166">
            <v>2150.3618299999998</v>
          </cell>
        </row>
        <row r="168">
          <cell r="N168">
            <v>-3989.6587</v>
          </cell>
          <cell r="S168">
            <v>2289.0610000000001</v>
          </cell>
          <cell r="AB168">
            <v>900.96466999999996</v>
          </cell>
        </row>
        <row r="169">
          <cell r="N169">
            <v>-3067.6896700000002</v>
          </cell>
          <cell r="S169">
            <v>527.21799999999996</v>
          </cell>
          <cell r="AB169">
            <v>1345.92398</v>
          </cell>
        </row>
        <row r="170">
          <cell r="N170">
            <v>-1301.7555</v>
          </cell>
          <cell r="S170">
            <v>0</v>
          </cell>
          <cell r="AB170">
            <v>689.66088999999999</v>
          </cell>
        </row>
        <row r="171">
          <cell r="N171">
            <v>-3706.7206500000002</v>
          </cell>
          <cell r="S171">
            <v>2584.9229999999998</v>
          </cell>
          <cell r="AB171">
            <v>594.32048999999995</v>
          </cell>
        </row>
        <row r="172">
          <cell r="N172">
            <v>-3418.9843000000001</v>
          </cell>
          <cell r="S172">
            <v>1322.3420000000001</v>
          </cell>
          <cell r="AB172">
            <v>1110.78631</v>
          </cell>
        </row>
        <row r="173">
          <cell r="N173">
            <v>-3053.8348700000001</v>
          </cell>
          <cell r="S173">
            <v>1761.4469999999999</v>
          </cell>
          <cell r="AB173">
            <v>684.69798000000003</v>
          </cell>
        </row>
        <row r="174">
          <cell r="N174">
            <v>-5259.0572899999997</v>
          </cell>
          <cell r="S174">
            <v>0</v>
          </cell>
          <cell r="AB174">
            <v>2786.2114700000002</v>
          </cell>
        </row>
        <row r="175">
          <cell r="N175">
            <v>-2823.61355</v>
          </cell>
          <cell r="S175">
            <v>961.452</v>
          </cell>
          <cell r="AB175">
            <v>986.56006000000002</v>
          </cell>
        </row>
        <row r="176">
          <cell r="N176">
            <v>-3530.0340099999999</v>
          </cell>
          <cell r="S176">
            <v>2168.587</v>
          </cell>
          <cell r="AB176">
            <v>721.28503000000001</v>
          </cell>
        </row>
        <row r="177">
          <cell r="N177">
            <v>-5922.9530699999996</v>
          </cell>
          <cell r="S177">
            <v>0</v>
          </cell>
          <cell r="AB177">
            <v>3137.93878</v>
          </cell>
        </row>
        <row r="178">
          <cell r="N178">
            <v>-5753.0370199999998</v>
          </cell>
          <cell r="S178">
            <v>2644.2220000000002</v>
          </cell>
          <cell r="AB178">
            <v>1647.02828</v>
          </cell>
        </row>
        <row r="179">
          <cell r="N179">
            <v>-2714.9737799999998</v>
          </cell>
          <cell r="S179">
            <v>2349.6590000000001</v>
          </cell>
          <cell r="AB179">
            <v>193.54119</v>
          </cell>
        </row>
        <row r="180">
          <cell r="N180">
            <v>-1367.00467</v>
          </cell>
          <cell r="S180">
            <v>0</v>
          </cell>
          <cell r="AB180">
            <v>724.22943999999995</v>
          </cell>
        </row>
        <row r="181">
          <cell r="N181">
            <v>-4630.1868700000005</v>
          </cell>
          <cell r="S181">
            <v>1574.4949999999999</v>
          </cell>
          <cell r="AB181">
            <v>1618.88401</v>
          </cell>
        </row>
        <row r="182">
          <cell r="N182">
            <v>-3751.6501499999999</v>
          </cell>
          <cell r="S182">
            <v>1790.316</v>
          </cell>
          <cell r="AB182">
            <v>1039.1010000000001</v>
          </cell>
        </row>
        <row r="183">
          <cell r="N183">
            <v>-11722.10627</v>
          </cell>
          <cell r="S183">
            <v>0</v>
          </cell>
          <cell r="AB183">
            <v>6210.2892599999996</v>
          </cell>
        </row>
        <row r="185">
          <cell r="N185">
            <v>-3154.1330600000001</v>
          </cell>
          <cell r="S185">
            <v>1955.0820000000001</v>
          </cell>
          <cell r="AB185">
            <v>635.24879999999996</v>
          </cell>
        </row>
        <row r="186">
          <cell r="N186">
            <v>-3812.7089500000002</v>
          </cell>
          <cell r="S186">
            <v>812.88</v>
          </cell>
          <cell r="AB186">
            <v>1589.2882300000001</v>
          </cell>
        </row>
        <row r="187">
          <cell r="N187">
            <v>-4458.0784000000003</v>
          </cell>
          <cell r="S187">
            <v>1640.961</v>
          </cell>
          <cell r="AB187">
            <v>1492.48894</v>
          </cell>
        </row>
        <row r="188">
          <cell r="N188">
            <v>-1475.3617999999999</v>
          </cell>
          <cell r="S188">
            <v>3222.1729999999998</v>
          </cell>
          <cell r="AB188">
            <v>0</v>
          </cell>
        </row>
        <row r="189">
          <cell r="N189">
            <v>-2692.5717300000001</v>
          </cell>
          <cell r="S189">
            <v>0</v>
          </cell>
          <cell r="AB189">
            <v>1426.5055199999999</v>
          </cell>
        </row>
        <row r="190">
          <cell r="N190">
            <v>-1611.4815000000001</v>
          </cell>
          <cell r="S190">
            <v>0</v>
          </cell>
          <cell r="AB190">
            <v>853.75153999999998</v>
          </cell>
        </row>
        <row r="191">
          <cell r="N191">
            <v>-3921.1054300000001</v>
          </cell>
          <cell r="S191">
            <v>1497.4670000000001</v>
          </cell>
          <cell r="AB191">
            <v>1284.02655</v>
          </cell>
        </row>
        <row r="192">
          <cell r="N192">
            <v>-1609.24341</v>
          </cell>
          <cell r="S192">
            <v>1141.095</v>
          </cell>
          <cell r="AB192">
            <v>248.02172999999999</v>
          </cell>
        </row>
        <row r="193">
          <cell r="N193">
            <v>-2531.2670400000002</v>
          </cell>
          <cell r="S193">
            <v>622.70799999999997</v>
          </cell>
          <cell r="AB193">
            <v>1011.14112</v>
          </cell>
        </row>
        <row r="194">
          <cell r="N194">
            <v>-3300.9205700000002</v>
          </cell>
          <cell r="S194">
            <v>1698.6669999999999</v>
          </cell>
          <cell r="AB194">
            <v>848.86265000000003</v>
          </cell>
        </row>
        <row r="196">
          <cell r="N196">
            <v>0</v>
          </cell>
          <cell r="S196">
            <v>0</v>
          </cell>
          <cell r="AB196">
            <v>0</v>
          </cell>
        </row>
        <row r="197">
          <cell r="N197">
            <v>-1784.39256</v>
          </cell>
          <cell r="S197">
            <v>0</v>
          </cell>
          <cell r="AB197">
            <v>945.35860000000002</v>
          </cell>
        </row>
        <row r="198">
          <cell r="N198">
            <v>-1292.76396</v>
          </cell>
          <cell r="S198">
            <v>0</v>
          </cell>
          <cell r="AB198">
            <v>684.89723000000004</v>
          </cell>
        </row>
        <row r="199">
          <cell r="N199">
            <v>0</v>
          </cell>
          <cell r="S199">
            <v>0</v>
          </cell>
          <cell r="AB199">
            <v>0</v>
          </cell>
        </row>
        <row r="200">
          <cell r="N200">
            <v>-2335.5873999999999</v>
          </cell>
          <cell r="S200">
            <v>650.85199999999998</v>
          </cell>
          <cell r="AB200">
            <v>892.56093999999996</v>
          </cell>
        </row>
        <row r="201">
          <cell r="N201">
            <v>-2346.0671299999999</v>
          </cell>
          <cell r="S201">
            <v>601.87300000000005</v>
          </cell>
          <cell r="AB201">
            <v>924.06174999999996</v>
          </cell>
        </row>
        <row r="202">
          <cell r="N202">
            <v>-2000.1709000000001</v>
          </cell>
          <cell r="S202">
            <v>1001.549</v>
          </cell>
          <cell r="AB202">
            <v>529.06284000000005</v>
          </cell>
        </row>
        <row r="203">
          <cell r="N203">
            <v>0</v>
          </cell>
          <cell r="S203">
            <v>0</v>
          </cell>
          <cell r="AB203">
            <v>0</v>
          </cell>
        </row>
        <row r="204">
          <cell r="N204">
            <v>-2008.8642</v>
          </cell>
          <cell r="S204">
            <v>1646.5920000000001</v>
          </cell>
          <cell r="AB204">
            <v>191.92926</v>
          </cell>
        </row>
        <row r="205">
          <cell r="N205">
            <v>0</v>
          </cell>
          <cell r="S205">
            <v>0</v>
          </cell>
          <cell r="AB205">
            <v>0</v>
          </cell>
        </row>
        <row r="206">
          <cell r="N206">
            <v>0</v>
          </cell>
          <cell r="S206">
            <v>0</v>
          </cell>
          <cell r="AB206">
            <v>0</v>
          </cell>
        </row>
        <row r="207">
          <cell r="N207">
            <v>-3056.76316</v>
          </cell>
          <cell r="S207">
            <v>680.56899999999996</v>
          </cell>
          <cell r="AB207">
            <v>1258.8909100000001</v>
          </cell>
        </row>
        <row r="208">
          <cell r="N208">
            <v>-3713.17722</v>
          </cell>
          <cell r="S208">
            <v>3288.3890000000001</v>
          </cell>
          <cell r="AB208">
            <v>225.0498</v>
          </cell>
        </row>
        <row r="209">
          <cell r="N209">
            <v>0</v>
          </cell>
          <cell r="S209">
            <v>1261.5160000000001</v>
          </cell>
          <cell r="AB209">
            <v>0</v>
          </cell>
        </row>
        <row r="210">
          <cell r="N210">
            <v>-1047.2615900000001</v>
          </cell>
          <cell r="S210">
            <v>0</v>
          </cell>
          <cell r="AB210">
            <v>554.83181000000002</v>
          </cell>
        </row>
        <row r="211">
          <cell r="N211">
            <v>-1619.5648799999999</v>
          </cell>
          <cell r="S211">
            <v>0</v>
          </cell>
          <cell r="AB211">
            <v>858.03405999999995</v>
          </cell>
        </row>
        <row r="212">
          <cell r="N212">
            <v>-2828.7251700000002</v>
          </cell>
          <cell r="S212">
            <v>0</v>
          </cell>
          <cell r="AB212">
            <v>1498.6386500000001</v>
          </cell>
        </row>
        <row r="213">
          <cell r="N213">
            <v>-1430.7788</v>
          </cell>
          <cell r="S213">
            <v>0</v>
          </cell>
          <cell r="AB213">
            <v>758.01652000000001</v>
          </cell>
        </row>
        <row r="214">
          <cell r="N214">
            <v>-11679.760619999999</v>
          </cell>
          <cell r="S214">
            <v>0</v>
          </cell>
          <cell r="AB214">
            <v>6187.8548300000002</v>
          </cell>
        </row>
        <row r="215">
          <cell r="N215">
            <v>-845.35152000000005</v>
          </cell>
          <cell r="S215">
            <v>945.67600000000004</v>
          </cell>
          <cell r="AB215">
            <v>0</v>
          </cell>
        </row>
        <row r="216">
          <cell r="N216">
            <v>-359.33591000000001</v>
          </cell>
          <cell r="S216">
            <v>0</v>
          </cell>
          <cell r="AB216">
            <v>190.37362999999999</v>
          </cell>
        </row>
        <row r="218">
          <cell r="N218">
            <v>-2298.9299900000001</v>
          </cell>
          <cell r="S218">
            <v>5.827</v>
          </cell>
          <cell r="AB218">
            <v>1214.8697999999999</v>
          </cell>
        </row>
        <row r="219">
          <cell r="N219">
            <v>-2255.8726900000001</v>
          </cell>
          <cell r="S219">
            <v>1956.8720000000001</v>
          </cell>
          <cell r="AB219">
            <v>158.40845999999999</v>
          </cell>
        </row>
        <row r="220">
          <cell r="N220">
            <v>-1708.39203</v>
          </cell>
          <cell r="S220">
            <v>2363.2689999999998</v>
          </cell>
          <cell r="AB220">
            <v>0</v>
          </cell>
        </row>
        <row r="221">
          <cell r="N221">
            <v>-3102.68815</v>
          </cell>
          <cell r="S221">
            <v>1940.5820000000001</v>
          </cell>
          <cell r="AB221">
            <v>615.67565000000002</v>
          </cell>
        </row>
        <row r="222">
          <cell r="N222">
            <v>-5020.6026899999997</v>
          </cell>
          <cell r="S222">
            <v>813.92499999999995</v>
          </cell>
          <cell r="AB222">
            <v>2228.6681800000001</v>
          </cell>
        </row>
        <row r="223">
          <cell r="N223">
            <v>-22.72711</v>
          </cell>
          <cell r="S223">
            <v>0</v>
          </cell>
          <cell r="AB223">
            <v>12.040660000000001</v>
          </cell>
        </row>
        <row r="224">
          <cell r="N224">
            <v>-1004.68021</v>
          </cell>
          <cell r="S224">
            <v>0</v>
          </cell>
          <cell r="AB224">
            <v>532.27248999999995</v>
          </cell>
        </row>
        <row r="225">
          <cell r="N225">
            <v>-1264.95011</v>
          </cell>
          <cell r="S225">
            <v>209.36600000000001</v>
          </cell>
          <cell r="AB225">
            <v>559.24102000000005</v>
          </cell>
        </row>
        <row r="226">
          <cell r="N226">
            <v>-3322.4224800000002</v>
          </cell>
          <cell r="S226">
            <v>2519.299</v>
          </cell>
          <cell r="AB226">
            <v>425.48916000000003</v>
          </cell>
        </row>
        <row r="227">
          <cell r="N227">
            <v>-2800.2298099999998</v>
          </cell>
          <cell r="S227">
            <v>1028.278</v>
          </cell>
          <cell r="AB227">
            <v>938.76757999999995</v>
          </cell>
        </row>
        <row r="228">
          <cell r="N228">
            <v>-1436.97678</v>
          </cell>
          <cell r="S228">
            <v>1916.3910000000001</v>
          </cell>
          <cell r="AB228">
            <v>0</v>
          </cell>
        </row>
        <row r="229">
          <cell r="N229">
            <v>-2577.1345200000001</v>
          </cell>
          <cell r="S229">
            <v>1919.797</v>
          </cell>
          <cell r="AB229">
            <v>348.25277999999997</v>
          </cell>
        </row>
        <row r="230">
          <cell r="N230">
            <v>-2560.5066400000001</v>
          </cell>
          <cell r="S230">
            <v>2101.5390000000002</v>
          </cell>
          <cell r="AB230">
            <v>243.15781999999999</v>
          </cell>
        </row>
        <row r="231">
          <cell r="N231">
            <v>0</v>
          </cell>
          <cell r="S231">
            <v>508.50900000000001</v>
          </cell>
          <cell r="AB231">
            <v>0</v>
          </cell>
        </row>
        <row r="232">
          <cell r="N232">
            <v>-4637.3266800000001</v>
          </cell>
          <cell r="S232">
            <v>2138.0259999999998</v>
          </cell>
          <cell r="AB232">
            <v>1324.1118799999999</v>
          </cell>
        </row>
        <row r="233">
          <cell r="N233">
            <v>-2489.81511</v>
          </cell>
          <cell r="S233">
            <v>264.19200000000001</v>
          </cell>
          <cell r="AB233">
            <v>1179.11943</v>
          </cell>
        </row>
        <row r="234">
          <cell r="N234">
            <v>-2365.94578</v>
          </cell>
          <cell r="S234">
            <v>1955.1780000000001</v>
          </cell>
          <cell r="AB234">
            <v>217.62187</v>
          </cell>
        </row>
        <row r="235">
          <cell r="N235">
            <v>-3610.00396</v>
          </cell>
          <cell r="S235">
            <v>1392.9639999999999</v>
          </cell>
          <cell r="AB235">
            <v>1174.57214</v>
          </cell>
        </row>
        <row r="237">
          <cell r="N237">
            <v>-3064.2451099999998</v>
          </cell>
          <cell r="S237">
            <v>1363.7059999999999</v>
          </cell>
          <cell r="AB237">
            <v>900.93362999999999</v>
          </cell>
        </row>
        <row r="238">
          <cell r="N238">
            <v>-2805.0881599999998</v>
          </cell>
          <cell r="S238">
            <v>1023.175</v>
          </cell>
          <cell r="AB238">
            <v>944.04503</v>
          </cell>
        </row>
        <row r="239">
          <cell r="N239">
            <v>-1562.16176</v>
          </cell>
          <cell r="S239">
            <v>840.91700000000003</v>
          </cell>
          <cell r="AB239">
            <v>382.11039</v>
          </cell>
        </row>
        <row r="240">
          <cell r="N240">
            <v>-2372.8949699999998</v>
          </cell>
          <cell r="S240">
            <v>760.96</v>
          </cell>
          <cell r="AB240">
            <v>853.99177999999995</v>
          </cell>
        </row>
        <row r="241">
          <cell r="N241">
            <v>-2267.9627399999999</v>
          </cell>
          <cell r="S241">
            <v>1425.078</v>
          </cell>
          <cell r="AB241">
            <v>446.55439000000001</v>
          </cell>
        </row>
        <row r="242">
          <cell r="N242">
            <v>-2040.5364</v>
          </cell>
          <cell r="S242">
            <v>821.86</v>
          </cell>
          <cell r="AB242">
            <v>645.64616000000001</v>
          </cell>
        </row>
        <row r="243">
          <cell r="N243">
            <v>-2815.1618899999999</v>
          </cell>
          <cell r="S243">
            <v>1772.558</v>
          </cell>
          <cell r="AB243">
            <v>552.36419000000001</v>
          </cell>
        </row>
        <row r="244">
          <cell r="N244">
            <v>-3682.2775299999998</v>
          </cell>
          <cell r="S244">
            <v>1836.9380000000001</v>
          </cell>
          <cell r="AB244">
            <v>977.64787000000001</v>
          </cell>
        </row>
        <row r="245">
          <cell r="N245">
            <v>-2796.6211600000001</v>
          </cell>
          <cell r="S245">
            <v>1627.5350000000001</v>
          </cell>
          <cell r="AB245">
            <v>619.37360999999999</v>
          </cell>
        </row>
        <row r="246">
          <cell r="N246">
            <v>-2031.6558600000001</v>
          </cell>
          <cell r="S246">
            <v>402.42700000000002</v>
          </cell>
          <cell r="AB246">
            <v>863.15395999999998</v>
          </cell>
        </row>
        <row r="247">
          <cell r="N247">
            <v>-2116.9675499999998</v>
          </cell>
          <cell r="S247">
            <v>2613.663</v>
          </cell>
          <cell r="AB247">
            <v>0</v>
          </cell>
        </row>
        <row r="248">
          <cell r="N248">
            <v>0</v>
          </cell>
          <cell r="S248">
            <v>0</v>
          </cell>
          <cell r="AB248">
            <v>0</v>
          </cell>
        </row>
        <row r="249">
          <cell r="N249">
            <v>-3811.3606100000002</v>
          </cell>
          <cell r="S249">
            <v>2864.732</v>
          </cell>
          <cell r="AB249">
            <v>501.51715999999999</v>
          </cell>
        </row>
        <row r="250">
          <cell r="N250">
            <v>-3582.5465800000002</v>
          </cell>
          <cell r="S250">
            <v>2195.123</v>
          </cell>
          <cell r="AB250">
            <v>735.04723000000001</v>
          </cell>
        </row>
        <row r="251">
          <cell r="N251">
            <v>-2160.6047400000002</v>
          </cell>
          <cell r="S251">
            <v>2087.0909999999999</v>
          </cell>
          <cell r="AB251">
            <v>38.94706</v>
          </cell>
        </row>
        <row r="253">
          <cell r="N253">
            <v>-2799.4322000000002</v>
          </cell>
          <cell r="S253">
            <v>2215.3150000000001</v>
          </cell>
          <cell r="AB253">
            <v>309.46116999999998</v>
          </cell>
        </row>
        <row r="254">
          <cell r="N254">
            <v>-3284.5244600000001</v>
          </cell>
          <cell r="S254">
            <v>815.29200000000003</v>
          </cell>
          <cell r="AB254">
            <v>1308.1819499999999</v>
          </cell>
        </row>
        <row r="255">
          <cell r="N255">
            <v>-1846.1162999999999</v>
          </cell>
          <cell r="S255">
            <v>1740.807</v>
          </cell>
          <cell r="AB255">
            <v>55.792119999999997</v>
          </cell>
        </row>
        <row r="256">
          <cell r="N256">
            <v>-4035.08808</v>
          </cell>
          <cell r="S256">
            <v>2021.4090000000001</v>
          </cell>
          <cell r="AB256">
            <v>1066.8329799999999</v>
          </cell>
        </row>
        <row r="257">
          <cell r="N257">
            <v>-2118.5989</v>
          </cell>
          <cell r="S257">
            <v>1398.86</v>
          </cell>
          <cell r="AB257">
            <v>381.31259</v>
          </cell>
        </row>
        <row r="258">
          <cell r="N258">
            <v>-6433.4106400000001</v>
          </cell>
          <cell r="S258">
            <v>2178.114</v>
          </cell>
          <cell r="AB258">
            <v>2254.42616</v>
          </cell>
        </row>
        <row r="259">
          <cell r="N259">
            <v>-2813.5337500000001</v>
          </cell>
          <cell r="S259">
            <v>2054.1190000000001</v>
          </cell>
          <cell r="AB259">
            <v>402.33258000000001</v>
          </cell>
        </row>
        <row r="260">
          <cell r="N260">
            <v>-5364.72912</v>
          </cell>
          <cell r="S260">
            <v>5196.1239999999998</v>
          </cell>
          <cell r="AB260">
            <v>89.325800000000001</v>
          </cell>
        </row>
        <row r="261">
          <cell r="N261">
            <v>-2215.3157500000002</v>
          </cell>
          <cell r="S261">
            <v>2262.5010000000002</v>
          </cell>
          <cell r="AB261">
            <v>0</v>
          </cell>
        </row>
        <row r="262">
          <cell r="N262">
            <v>-1592.0445999999999</v>
          </cell>
          <cell r="S262">
            <v>1571.6669999999999</v>
          </cell>
          <cell r="AB262">
            <v>10.795909999999999</v>
          </cell>
        </row>
        <row r="263">
          <cell r="N263">
            <v>-1915.60151</v>
          </cell>
          <cell r="S263">
            <v>2695.6750000000002</v>
          </cell>
          <cell r="AB263">
            <v>0</v>
          </cell>
        </row>
        <row r="264">
          <cell r="N264">
            <v>-2163.32341</v>
          </cell>
          <cell r="S264">
            <v>2365.9470000000001</v>
          </cell>
          <cell r="AB264">
            <v>0</v>
          </cell>
        </row>
        <row r="265">
          <cell r="N265">
            <v>-1856.1750999999999</v>
          </cell>
          <cell r="S265">
            <v>2764.529</v>
          </cell>
          <cell r="AB265">
            <v>0</v>
          </cell>
        </row>
        <row r="266">
          <cell r="N266">
            <v>-3277.84494</v>
          </cell>
          <cell r="S266">
            <v>1836.222</v>
          </cell>
          <cell r="AB266">
            <v>763.76166999999998</v>
          </cell>
        </row>
        <row r="267">
          <cell r="N267">
            <v>-2866.2247600000001</v>
          </cell>
          <cell r="S267">
            <v>901.11099999999999</v>
          </cell>
          <cell r="AB267">
            <v>1041.1034199999999</v>
          </cell>
        </row>
        <row r="268">
          <cell r="N268">
            <v>-3318.3365800000001</v>
          </cell>
          <cell r="S268">
            <v>2819.1210000000001</v>
          </cell>
          <cell r="AB268">
            <v>264.48088999999999</v>
          </cell>
        </row>
        <row r="269">
          <cell r="N269">
            <v>-2978.8861000000002</v>
          </cell>
          <cell r="S269">
            <v>2347.6709999999998</v>
          </cell>
          <cell r="AB269">
            <v>334.41331000000002</v>
          </cell>
        </row>
        <row r="270">
          <cell r="N270">
            <v>-6019.3148799999999</v>
          </cell>
          <cell r="S270">
            <v>2080.3330000000001</v>
          </cell>
          <cell r="AB270">
            <v>2086.84483</v>
          </cell>
        </row>
        <row r="271">
          <cell r="N271">
            <v>-1816.1499699999999</v>
          </cell>
          <cell r="S271">
            <v>10047.047</v>
          </cell>
          <cell r="AB271">
            <v>0</v>
          </cell>
        </row>
        <row r="272">
          <cell r="N272">
            <v>-2388.3214400000002</v>
          </cell>
          <cell r="S272">
            <v>2513.1970000000001</v>
          </cell>
          <cell r="AB272">
            <v>0</v>
          </cell>
        </row>
        <row r="273">
          <cell r="N273">
            <v>-2967.01845</v>
          </cell>
          <cell r="S273">
            <v>4285.2290000000003</v>
          </cell>
          <cell r="AB273">
            <v>0</v>
          </cell>
        </row>
        <row r="274">
          <cell r="N274">
            <v>-1087.3000999999999</v>
          </cell>
          <cell r="S274">
            <v>1756.4960000000001</v>
          </cell>
          <cell r="AB274">
            <v>0</v>
          </cell>
        </row>
        <row r="275">
          <cell r="N275">
            <v>-3554.0124599999999</v>
          </cell>
          <cell r="S275">
            <v>1885.165</v>
          </cell>
          <cell r="AB275">
            <v>884.14362000000006</v>
          </cell>
        </row>
        <row r="276">
          <cell r="N276">
            <v>-3655.4486999999999</v>
          </cell>
          <cell r="S276">
            <v>2353.3090000000002</v>
          </cell>
          <cell r="AB276">
            <v>689.86442999999997</v>
          </cell>
        </row>
        <row r="277">
          <cell r="N277">
            <v>-25297.98558</v>
          </cell>
          <cell r="S277">
            <v>23411.710999999999</v>
          </cell>
          <cell r="AB277">
            <v>999.33497</v>
          </cell>
        </row>
        <row r="279">
          <cell r="N279">
            <v>-2009.56</v>
          </cell>
          <cell r="S279">
            <v>2650.0349999999999</v>
          </cell>
          <cell r="AB279">
            <v>0</v>
          </cell>
        </row>
        <row r="280">
          <cell r="N280">
            <v>-5593.7353300000004</v>
          </cell>
          <cell r="S280">
            <v>1924.0509999999999</v>
          </cell>
          <cell r="AB280">
            <v>1944.1728900000001</v>
          </cell>
        </row>
        <row r="281">
          <cell r="N281">
            <v>-2825.9491200000002</v>
          </cell>
          <cell r="S281">
            <v>2698.2539999999999</v>
          </cell>
          <cell r="AB281">
            <v>67.651970000000006</v>
          </cell>
        </row>
        <row r="282">
          <cell r="N282">
            <v>-3159.6797799999999</v>
          </cell>
          <cell r="S282">
            <v>2289.5990000000002</v>
          </cell>
          <cell r="AB282">
            <v>460.96266000000003</v>
          </cell>
        </row>
        <row r="283">
          <cell r="N283">
            <v>-2522.4411599999999</v>
          </cell>
          <cell r="S283">
            <v>447.303</v>
          </cell>
          <cell r="AB283">
            <v>1099.39357</v>
          </cell>
        </row>
        <row r="284">
          <cell r="N284">
            <v>-3170.6945599999999</v>
          </cell>
          <cell r="S284">
            <v>2489.7779999999998</v>
          </cell>
          <cell r="AB284">
            <v>360.74479000000002</v>
          </cell>
        </row>
        <row r="285">
          <cell r="N285">
            <v>-1691.8928100000001</v>
          </cell>
          <cell r="S285">
            <v>1553.9090000000001</v>
          </cell>
          <cell r="AB285">
            <v>73.102850000000004</v>
          </cell>
        </row>
        <row r="286">
          <cell r="N286">
            <v>-3283.0011300000001</v>
          </cell>
          <cell r="S286">
            <v>3459.7739999999999</v>
          </cell>
          <cell r="AB286">
            <v>0</v>
          </cell>
        </row>
        <row r="287">
          <cell r="N287">
            <v>-2444.7944600000001</v>
          </cell>
          <cell r="S287">
            <v>1765.972</v>
          </cell>
          <cell r="AB287">
            <v>359.63535000000002</v>
          </cell>
        </row>
        <row r="288">
          <cell r="N288">
            <v>-2606.9793</v>
          </cell>
          <cell r="S288">
            <v>1556.038</v>
          </cell>
          <cell r="AB288">
            <v>556.78129000000001</v>
          </cell>
        </row>
        <row r="289">
          <cell r="N289">
            <v>-2567.1926600000002</v>
          </cell>
          <cell r="S289">
            <v>2165.366</v>
          </cell>
          <cell r="AB289">
            <v>212.88493</v>
          </cell>
        </row>
        <row r="290">
          <cell r="N290">
            <v>-1856.8636100000001</v>
          </cell>
          <cell r="S290">
            <v>690.16800000000001</v>
          </cell>
          <cell r="AB290">
            <v>618.10711000000003</v>
          </cell>
        </row>
        <row r="291">
          <cell r="N291">
            <v>-2845.08761</v>
          </cell>
          <cell r="S291">
            <v>1500.2349999999999</v>
          </cell>
          <cell r="AB291">
            <v>712.49342999999999</v>
          </cell>
        </row>
        <row r="292">
          <cell r="N292">
            <v>-2822.9473499999999</v>
          </cell>
          <cell r="S292">
            <v>1244.789</v>
          </cell>
          <cell r="AB292">
            <v>836.09717000000001</v>
          </cell>
        </row>
        <row r="293">
          <cell r="N293">
            <v>0</v>
          </cell>
          <cell r="S293">
            <v>0</v>
          </cell>
          <cell r="AB293">
            <v>0</v>
          </cell>
        </row>
        <row r="295">
          <cell r="N295">
            <v>-1586.33581</v>
          </cell>
          <cell r="S295">
            <v>1380.4570000000001</v>
          </cell>
          <cell r="AB295">
            <v>109.07314</v>
          </cell>
        </row>
        <row r="296">
          <cell r="N296">
            <v>-1550.3915</v>
          </cell>
          <cell r="S296">
            <v>1953.9</v>
          </cell>
          <cell r="AB296">
            <v>0</v>
          </cell>
        </row>
        <row r="297">
          <cell r="N297">
            <v>-1277.6976199999999</v>
          </cell>
          <cell r="S297">
            <v>300.495</v>
          </cell>
          <cell r="AB297">
            <v>517.71505999999999</v>
          </cell>
        </row>
        <row r="298">
          <cell r="N298">
            <v>-2733.2823199999998</v>
          </cell>
          <cell r="S298">
            <v>2197.0010000000002</v>
          </cell>
          <cell r="AB298">
            <v>284.11806000000001</v>
          </cell>
        </row>
        <row r="299">
          <cell r="N299">
            <v>-4318.0493900000001</v>
          </cell>
          <cell r="S299">
            <v>2873.154</v>
          </cell>
          <cell r="AB299">
            <v>765.49539000000004</v>
          </cell>
        </row>
        <row r="300">
          <cell r="N300">
            <v>-3893.72343</v>
          </cell>
          <cell r="S300">
            <v>1650.979</v>
          </cell>
          <cell r="AB300">
            <v>1188.19019</v>
          </cell>
        </row>
        <row r="301">
          <cell r="N301">
            <v>-1538.2025599999999</v>
          </cell>
          <cell r="S301">
            <v>0</v>
          </cell>
          <cell r="AB301">
            <v>814.92886999999996</v>
          </cell>
        </row>
        <row r="302">
          <cell r="N302">
            <v>-1960.3374100000001</v>
          </cell>
          <cell r="S302">
            <v>0</v>
          </cell>
          <cell r="AB302">
            <v>1038.57294</v>
          </cell>
        </row>
        <row r="303">
          <cell r="N303">
            <v>-1576.0071</v>
          </cell>
          <cell r="S303">
            <v>751.17</v>
          </cell>
          <cell r="AB303">
            <v>436.99288000000001</v>
          </cell>
        </row>
        <row r="304">
          <cell r="N304">
            <v>-1844.4815000000001</v>
          </cell>
          <cell r="S304">
            <v>1474.5050000000001</v>
          </cell>
          <cell r="AB304">
            <v>196.01094000000001</v>
          </cell>
        </row>
        <row r="305">
          <cell r="N305">
            <v>-8317.9075900000007</v>
          </cell>
          <cell r="S305">
            <v>7579.2160000000003</v>
          </cell>
          <cell r="AB305">
            <v>391.35359999999997</v>
          </cell>
        </row>
        <row r="306">
          <cell r="N306">
            <v>-2629.8927600000002</v>
          </cell>
          <cell r="S306">
            <v>1903.539</v>
          </cell>
          <cell r="AB306">
            <v>384.81709999999998</v>
          </cell>
        </row>
        <row r="307">
          <cell r="N307">
            <v>-2602.3749800000001</v>
          </cell>
          <cell r="S307">
            <v>2475.7689999999998</v>
          </cell>
          <cell r="AB307">
            <v>67.074960000000004</v>
          </cell>
        </row>
        <row r="308">
          <cell r="N308">
            <v>-595.36392999999998</v>
          </cell>
          <cell r="S308">
            <v>1211.722</v>
          </cell>
          <cell r="AB308">
            <v>0</v>
          </cell>
        </row>
        <row r="309">
          <cell r="N309">
            <v>-2463.3477800000001</v>
          </cell>
          <cell r="S309">
            <v>1767.5940000000001</v>
          </cell>
          <cell r="AB309">
            <v>368.60545000000002</v>
          </cell>
        </row>
        <row r="310">
          <cell r="N310">
            <v>-1408.02775</v>
          </cell>
          <cell r="S310">
            <v>1311.963</v>
          </cell>
          <cell r="AB310">
            <v>50.89443</v>
          </cell>
        </row>
        <row r="311">
          <cell r="N311">
            <v>-3008.7439100000001</v>
          </cell>
          <cell r="S311">
            <v>1252.2760000000001</v>
          </cell>
          <cell r="AB311">
            <v>930.56431999999995</v>
          </cell>
        </row>
        <row r="312">
          <cell r="N312">
            <v>-2121.18408</v>
          </cell>
          <cell r="S312">
            <v>719.50599999999997</v>
          </cell>
          <cell r="AB312">
            <v>742.59915999999998</v>
          </cell>
        </row>
        <row r="313">
          <cell r="N313">
            <v>-2092.8613799999998</v>
          </cell>
          <cell r="S313">
            <v>1921.856</v>
          </cell>
          <cell r="AB313">
            <v>90.597440000000006</v>
          </cell>
        </row>
        <row r="314">
          <cell r="N314">
            <v>-2058.0666000000001</v>
          </cell>
          <cell r="S314">
            <v>1432.6890000000001</v>
          </cell>
          <cell r="AB314">
            <v>331.32064000000003</v>
          </cell>
        </row>
        <row r="315">
          <cell r="N315">
            <v>-2075.6896700000002</v>
          </cell>
          <cell r="S315">
            <v>0</v>
          </cell>
          <cell r="AB315">
            <v>1099.6858099999999</v>
          </cell>
        </row>
        <row r="316">
          <cell r="N316">
            <v>0</v>
          </cell>
          <cell r="S316">
            <v>2985.1156000000001</v>
          </cell>
          <cell r="AB316">
            <v>0</v>
          </cell>
        </row>
        <row r="317">
          <cell r="N317">
            <v>0</v>
          </cell>
          <cell r="S317">
            <v>0</v>
          </cell>
          <cell r="AB317">
            <v>0</v>
          </cell>
        </row>
        <row r="318">
          <cell r="N318">
            <v>-926843.34722</v>
          </cell>
          <cell r="S318">
            <v>545838.84160000004</v>
          </cell>
          <cell r="AB318">
            <v>244544.79522</v>
          </cell>
          <cell r="AC318">
            <v>-136459.71040000001</v>
          </cell>
        </row>
      </sheetData>
      <sheetData sheetId="5">
        <row r="9">
          <cell r="N9">
            <v>-1606.5482999999999</v>
          </cell>
          <cell r="U9">
            <v>1365</v>
          </cell>
          <cell r="AD9">
            <v>114.37341000000001</v>
          </cell>
        </row>
        <row r="10">
          <cell r="N10">
            <v>-4651.5076799999997</v>
          </cell>
          <cell r="U10">
            <v>2008.451</v>
          </cell>
          <cell r="AD10">
            <v>1251.49053</v>
          </cell>
        </row>
        <row r="11">
          <cell r="N11">
            <v>-2950.3096999999998</v>
          </cell>
          <cell r="U11">
            <v>2470.2930000000001</v>
          </cell>
          <cell r="AD11">
            <v>227.28849</v>
          </cell>
        </row>
        <row r="12">
          <cell r="N12">
            <v>-2098.5133000000001</v>
          </cell>
          <cell r="U12">
            <v>1306.58</v>
          </cell>
          <cell r="AD12">
            <v>374.98137000000003</v>
          </cell>
        </row>
        <row r="13">
          <cell r="N13">
            <v>-7766.1043399999999</v>
          </cell>
          <cell r="U13">
            <v>601.97299999999996</v>
          </cell>
          <cell r="AD13">
            <v>3392.2248500000001</v>
          </cell>
        </row>
        <row r="14">
          <cell r="N14">
            <v>-4646.6908000000003</v>
          </cell>
          <cell r="U14">
            <v>2271.0410000000002</v>
          </cell>
          <cell r="AD14">
            <v>1124.8730499999999</v>
          </cell>
        </row>
        <row r="15">
          <cell r="N15">
            <v>-3186.4578999999999</v>
          </cell>
          <cell r="U15">
            <v>1597</v>
          </cell>
          <cell r="AD15">
            <v>752.61023999999998</v>
          </cell>
        </row>
        <row r="16">
          <cell r="N16">
            <v>-3467.4978999999998</v>
          </cell>
          <cell r="U16">
            <v>2107.09</v>
          </cell>
          <cell r="AD16">
            <v>644.15477999999996</v>
          </cell>
        </row>
        <row r="17">
          <cell r="N17">
            <v>-3286.2293</v>
          </cell>
          <cell r="U17">
            <v>1168</v>
          </cell>
          <cell r="AD17">
            <v>1002.9841300000001</v>
          </cell>
        </row>
        <row r="18">
          <cell r="N18">
            <v>-3088.6210000000001</v>
          </cell>
          <cell r="U18">
            <v>1637.298</v>
          </cell>
          <cell r="AD18">
            <v>687.20318999999995</v>
          </cell>
        </row>
        <row r="19">
          <cell r="N19">
            <v>-2797.9038</v>
          </cell>
          <cell r="U19">
            <v>1834</v>
          </cell>
          <cell r="AD19">
            <v>456.40960999999999</v>
          </cell>
        </row>
        <row r="20">
          <cell r="N20">
            <v>-5062.3617000000004</v>
          </cell>
          <cell r="U20">
            <v>2804.1660000000002</v>
          </cell>
          <cell r="AD20">
            <v>1069.25839</v>
          </cell>
        </row>
        <row r="21">
          <cell r="N21">
            <v>-1854.9377999999999</v>
          </cell>
          <cell r="U21">
            <v>2348.518</v>
          </cell>
          <cell r="AD21">
            <v>0</v>
          </cell>
        </row>
        <row r="22">
          <cell r="N22">
            <v>-1511.7670000000001</v>
          </cell>
          <cell r="U22">
            <v>1364</v>
          </cell>
          <cell r="AD22">
            <v>69.967849999999999</v>
          </cell>
        </row>
        <row r="23">
          <cell r="N23">
            <v>-2783.8870000000002</v>
          </cell>
          <cell r="U23">
            <v>1829</v>
          </cell>
          <cell r="AD23">
            <v>452.14015000000001</v>
          </cell>
        </row>
        <row r="25">
          <cell r="N25">
            <v>-1943.88751</v>
          </cell>
          <cell r="U25">
            <v>4094</v>
          </cell>
          <cell r="AD25">
            <v>0</v>
          </cell>
        </row>
        <row r="26">
          <cell r="N26">
            <v>-1603.24909</v>
          </cell>
          <cell r="U26">
            <v>2194.768</v>
          </cell>
          <cell r="AD26">
            <v>0</v>
          </cell>
        </row>
        <row r="27">
          <cell r="N27">
            <v>-1396.15588</v>
          </cell>
          <cell r="U27">
            <v>2213</v>
          </cell>
          <cell r="AD27">
            <v>0</v>
          </cell>
        </row>
        <row r="28">
          <cell r="N28">
            <v>-3837.7382899999998</v>
          </cell>
          <cell r="U28">
            <v>2826.5259999999998</v>
          </cell>
          <cell r="AD28">
            <v>478.81024000000002</v>
          </cell>
        </row>
        <row r="29">
          <cell r="N29">
            <v>-2355.3555099999999</v>
          </cell>
          <cell r="U29">
            <v>5994.5879999999997</v>
          </cell>
          <cell r="AD29">
            <v>0</v>
          </cell>
        </row>
        <row r="30">
          <cell r="N30">
            <v>0</v>
          </cell>
          <cell r="U30">
            <v>0</v>
          </cell>
          <cell r="AD30">
            <v>0</v>
          </cell>
        </row>
        <row r="31">
          <cell r="N31">
            <v>-929.15551000000005</v>
          </cell>
          <cell r="U31">
            <v>3550</v>
          </cell>
          <cell r="AD31">
            <v>0</v>
          </cell>
        </row>
        <row r="32">
          <cell r="N32">
            <v>-5417.7849100000003</v>
          </cell>
          <cell r="U32">
            <v>2210</v>
          </cell>
          <cell r="AD32">
            <v>1518.89003</v>
          </cell>
        </row>
        <row r="33">
          <cell r="N33">
            <v>-3513.0489899999998</v>
          </cell>
          <cell r="U33">
            <v>1774</v>
          </cell>
          <cell r="AD33">
            <v>823.44179999999994</v>
          </cell>
        </row>
        <row r="34">
          <cell r="N34">
            <v>-3842.74395</v>
          </cell>
          <cell r="U34">
            <v>3724</v>
          </cell>
          <cell r="AD34">
            <v>56.2254</v>
          </cell>
        </row>
        <row r="35">
          <cell r="N35">
            <v>-4309.7676700000002</v>
          </cell>
          <cell r="U35">
            <v>3936</v>
          </cell>
          <cell r="AD35">
            <v>176.97944000000001</v>
          </cell>
        </row>
        <row r="36">
          <cell r="N36">
            <v>-98.292959999999994</v>
          </cell>
          <cell r="U36">
            <v>807</v>
          </cell>
          <cell r="AD36">
            <v>0</v>
          </cell>
        </row>
        <row r="37">
          <cell r="N37">
            <v>-4360.5798100000002</v>
          </cell>
          <cell r="U37">
            <v>4303</v>
          </cell>
          <cell r="AD37">
            <v>27.264109999999999</v>
          </cell>
        </row>
        <row r="38">
          <cell r="N38">
            <v>-4064.0909999999999</v>
          </cell>
          <cell r="U38">
            <v>3076.7150000000001</v>
          </cell>
          <cell r="AD38">
            <v>467.52373</v>
          </cell>
        </row>
        <row r="39">
          <cell r="N39">
            <v>-5361.6654099999996</v>
          </cell>
          <cell r="U39">
            <v>4327.3019999999997</v>
          </cell>
          <cell r="AD39">
            <v>489.77231999999998</v>
          </cell>
        </row>
        <row r="40">
          <cell r="N40">
            <v>0</v>
          </cell>
          <cell r="U40">
            <v>3390.6030000000001</v>
          </cell>
          <cell r="AD40">
            <v>0</v>
          </cell>
        </row>
        <row r="41">
          <cell r="N41">
            <v>-45527.711499999998</v>
          </cell>
          <cell r="U41">
            <v>88915</v>
          </cell>
          <cell r="AD41">
            <v>0</v>
          </cell>
        </row>
        <row r="43">
          <cell r="N43">
            <v>-4072.1028299999998</v>
          </cell>
          <cell r="U43">
            <v>273.995</v>
          </cell>
          <cell r="AD43">
            <v>1798.4086500000001</v>
          </cell>
        </row>
        <row r="44">
          <cell r="N44">
            <v>-1816.24811</v>
          </cell>
          <cell r="U44">
            <v>1505.3510000000001</v>
          </cell>
          <cell r="AD44">
            <v>147.21016</v>
          </cell>
        </row>
        <row r="45">
          <cell r="N45">
            <v>-3746.3807400000001</v>
          </cell>
          <cell r="U45">
            <v>0</v>
          </cell>
          <cell r="AD45">
            <v>1773.91581</v>
          </cell>
        </row>
        <row r="46">
          <cell r="N46">
            <v>-4661.8370599999998</v>
          </cell>
          <cell r="U46">
            <v>0</v>
          </cell>
          <cell r="AD46">
            <v>2207.3854799999999</v>
          </cell>
        </row>
        <row r="47">
          <cell r="N47">
            <v>-3022.6759999999999</v>
          </cell>
          <cell r="U47">
            <v>1141.9179999999999</v>
          </cell>
          <cell r="AD47">
            <v>890.54119000000003</v>
          </cell>
        </row>
        <row r="48">
          <cell r="N48">
            <v>-2308.9077499999999</v>
          </cell>
          <cell r="U48">
            <v>284</v>
          </cell>
          <cell r="AD48">
            <v>958.79627000000005</v>
          </cell>
        </row>
        <row r="49">
          <cell r="N49">
            <v>-276.15514000000002</v>
          </cell>
          <cell r="U49">
            <v>0</v>
          </cell>
          <cell r="AD49">
            <v>130.75979000000001</v>
          </cell>
        </row>
        <row r="50">
          <cell r="N50">
            <v>-3897.8436299999998</v>
          </cell>
          <cell r="U50">
            <v>1486.787</v>
          </cell>
          <cell r="AD50">
            <v>1141.63823</v>
          </cell>
        </row>
        <row r="51">
          <cell r="N51">
            <v>-2444.7238299999999</v>
          </cell>
          <cell r="U51">
            <v>995.32399999999996</v>
          </cell>
          <cell r="AD51">
            <v>686.29256999999996</v>
          </cell>
        </row>
        <row r="52">
          <cell r="N52">
            <v>-2438.85511</v>
          </cell>
          <cell r="U52">
            <v>1109.3710000000001</v>
          </cell>
          <cell r="AD52">
            <v>629.51233000000002</v>
          </cell>
        </row>
        <row r="53">
          <cell r="N53">
            <v>-1141.1804099999999</v>
          </cell>
          <cell r="U53">
            <v>0</v>
          </cell>
          <cell r="AD53">
            <v>540.35029999999995</v>
          </cell>
        </row>
        <row r="54">
          <cell r="N54">
            <v>-3321.5240800000001</v>
          </cell>
          <cell r="U54">
            <v>1330.057</v>
          </cell>
          <cell r="AD54">
            <v>942.96207000000004</v>
          </cell>
        </row>
        <row r="55">
          <cell r="N55">
            <v>0</v>
          </cell>
          <cell r="U55">
            <v>0</v>
          </cell>
          <cell r="AD55">
            <v>0</v>
          </cell>
        </row>
        <row r="56">
          <cell r="N56">
            <v>-3466.01035</v>
          </cell>
          <cell r="U56">
            <v>272.55399999999997</v>
          </cell>
          <cell r="AD56">
            <v>1512.10544</v>
          </cell>
        </row>
        <row r="57">
          <cell r="N57">
            <v>-13242.161249999999</v>
          </cell>
          <cell r="U57">
            <v>5280</v>
          </cell>
          <cell r="AD57">
            <v>3770.0929700000002</v>
          </cell>
        </row>
        <row r="59">
          <cell r="N59">
            <v>-1750.65941</v>
          </cell>
          <cell r="U59">
            <v>881</v>
          </cell>
          <cell r="AD59">
            <v>411.78478000000001</v>
          </cell>
        </row>
        <row r="60">
          <cell r="N60">
            <v>-1957.0830599999999</v>
          </cell>
          <cell r="U60">
            <v>2022.9559999999999</v>
          </cell>
          <cell r="AD60">
            <v>0</v>
          </cell>
        </row>
        <row r="61">
          <cell r="N61">
            <v>-2985.0153</v>
          </cell>
          <cell r="U61">
            <v>1736</v>
          </cell>
          <cell r="AD61">
            <v>591.41025000000002</v>
          </cell>
        </row>
        <row r="62">
          <cell r="N62">
            <v>-3248.5631600000002</v>
          </cell>
          <cell r="U62">
            <v>1817.415</v>
          </cell>
          <cell r="AD62">
            <v>677.65038000000004</v>
          </cell>
        </row>
        <row r="63">
          <cell r="N63">
            <v>0</v>
          </cell>
          <cell r="U63">
            <v>2175</v>
          </cell>
          <cell r="AD63">
            <v>0</v>
          </cell>
        </row>
        <row r="64">
          <cell r="N64">
            <v>-4084.1731599999998</v>
          </cell>
          <cell r="U64">
            <v>3465</v>
          </cell>
          <cell r="AD64">
            <v>293.17923999999999</v>
          </cell>
        </row>
        <row r="65">
          <cell r="N65">
            <v>-2406.97946</v>
          </cell>
          <cell r="U65">
            <v>1619</v>
          </cell>
          <cell r="AD65">
            <v>373.10923000000003</v>
          </cell>
        </row>
        <row r="66">
          <cell r="N66">
            <v>-582.82280000000003</v>
          </cell>
          <cell r="U66">
            <v>487</v>
          </cell>
          <cell r="AD66">
            <v>45.372210000000003</v>
          </cell>
        </row>
        <row r="67">
          <cell r="N67">
            <v>-2389.9290099999998</v>
          </cell>
          <cell r="U67">
            <v>2523.9859999999999</v>
          </cell>
          <cell r="AD67">
            <v>0</v>
          </cell>
        </row>
        <row r="68">
          <cell r="N68">
            <v>-1569.34986</v>
          </cell>
          <cell r="U68">
            <v>1410</v>
          </cell>
          <cell r="AD68">
            <v>75.452349999999996</v>
          </cell>
        </row>
        <row r="69">
          <cell r="N69">
            <v>0</v>
          </cell>
          <cell r="U69">
            <v>0</v>
          </cell>
          <cell r="AD69">
            <v>0</v>
          </cell>
        </row>
        <row r="70">
          <cell r="N70">
            <v>-6370.9931200000001</v>
          </cell>
          <cell r="U70">
            <v>6320.8810000000003</v>
          </cell>
          <cell r="AD70">
            <v>23.728149999999999</v>
          </cell>
        </row>
        <row r="71">
          <cell r="N71">
            <v>-516.14469999999994</v>
          </cell>
          <cell r="U71">
            <v>1075.7180000000001</v>
          </cell>
          <cell r="AD71">
            <v>0</v>
          </cell>
        </row>
        <row r="72">
          <cell r="N72">
            <v>-4131.2932600000004</v>
          </cell>
          <cell r="U72">
            <v>2073</v>
          </cell>
          <cell r="AD72">
            <v>974.60434999999995</v>
          </cell>
        </row>
        <row r="73">
          <cell r="N73">
            <v>-4754.1794600000003</v>
          </cell>
          <cell r="U73">
            <v>3371</v>
          </cell>
          <cell r="AD73">
            <v>654.93714999999997</v>
          </cell>
        </row>
        <row r="74">
          <cell r="N74">
            <v>-2161.5130600000002</v>
          </cell>
          <cell r="U74">
            <v>1822</v>
          </cell>
          <cell r="AD74">
            <v>160.75984</v>
          </cell>
        </row>
        <row r="75">
          <cell r="N75">
            <v>-5047.7219999999998</v>
          </cell>
          <cell r="U75">
            <v>2902</v>
          </cell>
          <cell r="AD75">
            <v>1016.0019600000001</v>
          </cell>
        </row>
        <row r="77">
          <cell r="N77">
            <v>0</v>
          </cell>
          <cell r="U77">
            <v>1052.7650000000001</v>
          </cell>
          <cell r="AD77">
            <v>0</v>
          </cell>
        </row>
        <row r="78">
          <cell r="N78">
            <v>-4283.7534599999999</v>
          </cell>
          <cell r="U78">
            <v>1418.807</v>
          </cell>
          <cell r="AD78">
            <v>1356.5556099999999</v>
          </cell>
        </row>
        <row r="79">
          <cell r="N79">
            <v>-2705.28685</v>
          </cell>
          <cell r="U79">
            <v>993</v>
          </cell>
          <cell r="AD79">
            <v>810.76989000000003</v>
          </cell>
        </row>
        <row r="80">
          <cell r="N80">
            <v>0</v>
          </cell>
          <cell r="U80">
            <v>0</v>
          </cell>
          <cell r="AD80">
            <v>0</v>
          </cell>
        </row>
        <row r="81">
          <cell r="N81">
            <v>-2382.7177099999999</v>
          </cell>
          <cell r="U81">
            <v>1203.384</v>
          </cell>
          <cell r="AD81">
            <v>558.41593999999998</v>
          </cell>
        </row>
        <row r="82">
          <cell r="N82">
            <v>-2270.01676</v>
          </cell>
          <cell r="U82">
            <v>1287.318</v>
          </cell>
          <cell r="AD82">
            <v>465.30905000000001</v>
          </cell>
        </row>
        <row r="83">
          <cell r="N83">
            <v>-5573.4548299999997</v>
          </cell>
          <cell r="U83">
            <v>1949.4760000000001</v>
          </cell>
          <cell r="AD83">
            <v>1715.9583600000001</v>
          </cell>
        </row>
        <row r="84">
          <cell r="N84">
            <v>-575.98893999999996</v>
          </cell>
          <cell r="U84">
            <v>0</v>
          </cell>
          <cell r="AD84">
            <v>272.73146000000003</v>
          </cell>
        </row>
        <row r="85">
          <cell r="N85">
            <v>-2913.53845</v>
          </cell>
          <cell r="U85">
            <v>1812.018</v>
          </cell>
          <cell r="AD85">
            <v>521.57126000000005</v>
          </cell>
        </row>
        <row r="86">
          <cell r="N86">
            <v>-4892.0422200000003</v>
          </cell>
          <cell r="U86">
            <v>2084.8049999999998</v>
          </cell>
          <cell r="AD86">
            <v>1329.2302199999999</v>
          </cell>
        </row>
        <row r="87">
          <cell r="N87">
            <v>-2890.9507899999999</v>
          </cell>
          <cell r="U87">
            <v>2049.2429999999999</v>
          </cell>
          <cell r="AD87">
            <v>398.54966000000002</v>
          </cell>
        </row>
        <row r="88">
          <cell r="N88">
            <v>-2370.2432399999998</v>
          </cell>
          <cell r="U88">
            <v>0</v>
          </cell>
          <cell r="AD88">
            <v>1122.31304</v>
          </cell>
        </row>
        <row r="89">
          <cell r="N89">
            <v>-3132.0253400000001</v>
          </cell>
          <cell r="U89">
            <v>1853.374</v>
          </cell>
          <cell r="AD89">
            <v>605.44295</v>
          </cell>
        </row>
        <row r="90">
          <cell r="N90">
            <v>-18540.084449999998</v>
          </cell>
          <cell r="U90">
            <v>2046.046</v>
          </cell>
          <cell r="AD90">
            <v>7809.9471400000002</v>
          </cell>
        </row>
        <row r="91">
          <cell r="N91">
            <v>-3153.7350700000002</v>
          </cell>
          <cell r="U91">
            <v>1853.8040000000001</v>
          </cell>
          <cell r="AD91">
            <v>615.51892999999995</v>
          </cell>
        </row>
        <row r="92">
          <cell r="N92">
            <v>-4168.8339400000004</v>
          </cell>
          <cell r="U92">
            <v>1575</v>
          </cell>
          <cell r="AD92">
            <v>1228.1835100000001</v>
          </cell>
        </row>
        <row r="93">
          <cell r="N93">
            <v>-4689.5811599999997</v>
          </cell>
          <cell r="U93">
            <v>4482.9690000000001</v>
          </cell>
          <cell r="AD93">
            <v>97.831109999999995</v>
          </cell>
        </row>
        <row r="95">
          <cell r="N95">
            <v>-2390.34951</v>
          </cell>
          <cell r="U95">
            <v>1846</v>
          </cell>
          <cell r="AD95">
            <v>257.75015000000002</v>
          </cell>
        </row>
        <row r="96">
          <cell r="N96">
            <v>-1376.27279</v>
          </cell>
          <cell r="U96">
            <v>1785</v>
          </cell>
          <cell r="AD96">
            <v>0</v>
          </cell>
        </row>
        <row r="97">
          <cell r="N97">
            <v>-2094.3993799999998</v>
          </cell>
          <cell r="U97">
            <v>1289</v>
          </cell>
          <cell r="AD97">
            <v>381.35757999999998</v>
          </cell>
        </row>
        <row r="98">
          <cell r="N98">
            <v>-3407.6570099999999</v>
          </cell>
          <cell r="U98">
            <v>2433.5239999999999</v>
          </cell>
          <cell r="AD98">
            <v>461.25315999999998</v>
          </cell>
        </row>
        <row r="99">
          <cell r="N99">
            <v>-2955.1391600000002</v>
          </cell>
          <cell r="U99">
            <v>1780</v>
          </cell>
          <cell r="AD99">
            <v>556.42980999999997</v>
          </cell>
        </row>
        <row r="100">
          <cell r="N100">
            <v>-4558.5167199999996</v>
          </cell>
          <cell r="U100">
            <v>108</v>
          </cell>
          <cell r="AD100">
            <v>2107.3250499999999</v>
          </cell>
        </row>
        <row r="101">
          <cell r="N101">
            <v>-3902.9126700000002</v>
          </cell>
          <cell r="U101">
            <v>2246</v>
          </cell>
          <cell r="AD101">
            <v>784.55015000000003</v>
          </cell>
        </row>
        <row r="102">
          <cell r="N102">
            <v>-2923.0985500000002</v>
          </cell>
          <cell r="U102">
            <v>2225.2640000000001</v>
          </cell>
          <cell r="AD102">
            <v>330.4255</v>
          </cell>
        </row>
        <row r="103">
          <cell r="N103">
            <v>-3432.6652399999998</v>
          </cell>
          <cell r="U103">
            <v>0</v>
          </cell>
          <cell r="AD103">
            <v>1625.37114</v>
          </cell>
        </row>
        <row r="104">
          <cell r="N104">
            <v>-1811.17598</v>
          </cell>
          <cell r="U104">
            <v>1088.817</v>
          </cell>
          <cell r="AD104">
            <v>342.03784999999999</v>
          </cell>
        </row>
        <row r="105">
          <cell r="N105">
            <v>-1344.41921</v>
          </cell>
          <cell r="U105">
            <v>763</v>
          </cell>
          <cell r="AD105">
            <v>275.30270000000002</v>
          </cell>
        </row>
        <row r="106">
          <cell r="N106">
            <v>-3046.2506400000002</v>
          </cell>
          <cell r="U106">
            <v>1593</v>
          </cell>
          <cell r="AD106">
            <v>688.11593000000005</v>
          </cell>
        </row>
        <row r="107">
          <cell r="N107">
            <v>-2876.9587000000001</v>
          </cell>
          <cell r="U107">
            <v>2742.4160000000002</v>
          </cell>
          <cell r="AD107">
            <v>63.706130000000002</v>
          </cell>
        </row>
        <row r="108">
          <cell r="N108">
            <v>-1872.24595</v>
          </cell>
          <cell r="U108">
            <v>386.66399999999999</v>
          </cell>
          <cell r="AD108">
            <v>703.42484999999999</v>
          </cell>
        </row>
        <row r="110">
          <cell r="N110">
            <v>0</v>
          </cell>
          <cell r="U110">
            <v>0</v>
          </cell>
          <cell r="AD110">
            <v>0</v>
          </cell>
        </row>
        <row r="111">
          <cell r="N111">
            <v>-4196.4660100000001</v>
          </cell>
          <cell r="U111">
            <v>1984.249</v>
          </cell>
          <cell r="AD111">
            <v>1047.4874299999999</v>
          </cell>
        </row>
        <row r="112">
          <cell r="N112">
            <v>-4898.0225399999999</v>
          </cell>
          <cell r="U112">
            <v>194.18299999999999</v>
          </cell>
          <cell r="AD112">
            <v>2227.2737099999999</v>
          </cell>
        </row>
        <row r="113">
          <cell r="N113">
            <v>-2755.6473500000002</v>
          </cell>
          <cell r="U113">
            <v>2494.6640000000002</v>
          </cell>
          <cell r="AD113">
            <v>123.57593</v>
          </cell>
        </row>
        <row r="114">
          <cell r="N114">
            <v>-1489.8445999999999</v>
          </cell>
          <cell r="U114">
            <v>2186.1210000000001</v>
          </cell>
          <cell r="AD114">
            <v>0</v>
          </cell>
        </row>
        <row r="115">
          <cell r="N115">
            <v>-3937.3737599999999</v>
          </cell>
          <cell r="U115">
            <v>195.4</v>
          </cell>
          <cell r="AD115">
            <v>1771.8290999999999</v>
          </cell>
        </row>
        <row r="116">
          <cell r="N116">
            <v>-1515.9945499999999</v>
          </cell>
          <cell r="U116">
            <v>5248.5910000000003</v>
          </cell>
          <cell r="AD116">
            <v>0</v>
          </cell>
        </row>
        <row r="117">
          <cell r="N117">
            <v>-3233.8649999999998</v>
          </cell>
          <cell r="U117">
            <v>3118.3220000000001</v>
          </cell>
          <cell r="AD117">
            <v>54.70975</v>
          </cell>
        </row>
        <row r="118">
          <cell r="N118">
            <v>-4631.57258</v>
          </cell>
          <cell r="U118">
            <v>5147.8909999999996</v>
          </cell>
          <cell r="AD118">
            <v>0</v>
          </cell>
        </row>
        <row r="119">
          <cell r="N119">
            <v>-2538.87021</v>
          </cell>
          <cell r="U119">
            <v>1637.489</v>
          </cell>
          <cell r="AD119">
            <v>426.80509000000001</v>
          </cell>
        </row>
        <row r="120">
          <cell r="N120">
            <v>-8092.9418299999998</v>
          </cell>
          <cell r="U120">
            <v>353.233</v>
          </cell>
          <cell r="AD120">
            <v>3664.7614800000001</v>
          </cell>
        </row>
        <row r="121">
          <cell r="N121">
            <v>-3632.9097999999999</v>
          </cell>
          <cell r="U121">
            <v>2294</v>
          </cell>
          <cell r="AD121">
            <v>633.97541000000001</v>
          </cell>
        </row>
        <row r="122">
          <cell r="N122">
            <v>-4314.3522199999998</v>
          </cell>
          <cell r="U122">
            <v>4696.2910000000002</v>
          </cell>
          <cell r="AD122">
            <v>0</v>
          </cell>
        </row>
        <row r="123">
          <cell r="N123">
            <v>-3320.93986</v>
          </cell>
          <cell r="U123">
            <v>2622.9639999999999</v>
          </cell>
          <cell r="AD123">
            <v>330.49241000000001</v>
          </cell>
        </row>
        <row r="124">
          <cell r="N124">
            <v>-3284.4104000000002</v>
          </cell>
          <cell r="U124">
            <v>3326.97</v>
          </cell>
          <cell r="AD124">
            <v>0</v>
          </cell>
        </row>
        <row r="126">
          <cell r="N126">
            <v>-1338.52827</v>
          </cell>
          <cell r="U126">
            <v>0</v>
          </cell>
          <cell r="AD126">
            <v>633.79475000000002</v>
          </cell>
        </row>
        <row r="127">
          <cell r="N127">
            <v>-3621.0282099999999</v>
          </cell>
          <cell r="U127">
            <v>1081</v>
          </cell>
          <cell r="AD127">
            <v>1202.70643</v>
          </cell>
        </row>
        <row r="128">
          <cell r="N128">
            <v>-4846.1033100000004</v>
          </cell>
          <cell r="U128">
            <v>5142</v>
          </cell>
          <cell r="AD128">
            <v>0</v>
          </cell>
        </row>
        <row r="129">
          <cell r="N129">
            <v>-3180.3249900000001</v>
          </cell>
          <cell r="U129">
            <v>1363.3420000000001</v>
          </cell>
          <cell r="AD129">
            <v>860.34364000000005</v>
          </cell>
        </row>
        <row r="130">
          <cell r="N130">
            <v>-4936.7054200000002</v>
          </cell>
          <cell r="U130">
            <v>2580.1550000000002</v>
          </cell>
          <cell r="AD130">
            <v>1115.8294699999999</v>
          </cell>
        </row>
        <row r="131">
          <cell r="N131">
            <v>-5343.77675</v>
          </cell>
          <cell r="U131">
            <v>7103.8990000000003</v>
          </cell>
          <cell r="AD131">
            <v>0</v>
          </cell>
        </row>
        <row r="132">
          <cell r="N132">
            <v>-3776.2119699999998</v>
          </cell>
          <cell r="U132">
            <v>763.33500000000004</v>
          </cell>
          <cell r="AD132">
            <v>1426.6008899999999</v>
          </cell>
        </row>
        <row r="133">
          <cell r="N133">
            <v>-1779.3732199999999</v>
          </cell>
          <cell r="U133">
            <v>0</v>
          </cell>
          <cell r="AD133">
            <v>842.53536999999994</v>
          </cell>
        </row>
        <row r="134">
          <cell r="N134">
            <v>-2775.9928100000002</v>
          </cell>
          <cell r="U134">
            <v>1406.748</v>
          </cell>
          <cell r="AD134">
            <v>648.33906999999999</v>
          </cell>
        </row>
        <row r="135">
          <cell r="N135">
            <v>-3739.92175</v>
          </cell>
          <cell r="U135">
            <v>2001.2840000000001</v>
          </cell>
          <cell r="AD135">
            <v>823.24707999999998</v>
          </cell>
        </row>
        <row r="136">
          <cell r="N136">
            <v>-5172.1117199999999</v>
          </cell>
          <cell r="U136">
            <v>170</v>
          </cell>
          <cell r="AD136">
            <v>2368.50594</v>
          </cell>
        </row>
        <row r="137">
          <cell r="N137">
            <v>-4297.1076700000003</v>
          </cell>
          <cell r="U137">
            <v>962.84500000000003</v>
          </cell>
          <cell r="AD137">
            <v>1578.7773999999999</v>
          </cell>
        </row>
        <row r="138">
          <cell r="N138">
            <v>-3675.2317400000002</v>
          </cell>
          <cell r="U138">
            <v>3054</v>
          </cell>
          <cell r="AD138">
            <v>294.15397999999999</v>
          </cell>
        </row>
        <row r="139">
          <cell r="N139">
            <v>-2712.5069400000002</v>
          </cell>
          <cell r="U139">
            <v>1268.3330000000001</v>
          </cell>
          <cell r="AD139">
            <v>683.81811000000005</v>
          </cell>
        </row>
        <row r="140">
          <cell r="N140">
            <v>-2281.4520000000002</v>
          </cell>
          <cell r="U140">
            <v>210.17599999999999</v>
          </cell>
          <cell r="AD140">
            <v>980.75169000000005</v>
          </cell>
        </row>
        <row r="141">
          <cell r="N141">
            <v>-6431.5060299999996</v>
          </cell>
          <cell r="U141">
            <v>1419</v>
          </cell>
          <cell r="AD141">
            <v>2373.4276599999998</v>
          </cell>
        </row>
        <row r="142">
          <cell r="N142">
            <v>-3076.15157</v>
          </cell>
          <cell r="U142">
            <v>1259</v>
          </cell>
          <cell r="AD142">
            <v>860.42345999999998</v>
          </cell>
        </row>
        <row r="143">
          <cell r="N143">
            <v>-19712.413479999999</v>
          </cell>
          <cell r="U143">
            <v>8405</v>
          </cell>
          <cell r="AD143">
            <v>5354.07395</v>
          </cell>
        </row>
        <row r="145">
          <cell r="N145">
            <v>-1819.13751</v>
          </cell>
          <cell r="U145">
            <v>2304.02</v>
          </cell>
          <cell r="AD145">
            <v>0</v>
          </cell>
        </row>
        <row r="146">
          <cell r="N146">
            <v>-2529.4326099999998</v>
          </cell>
          <cell r="U146">
            <v>1754.223</v>
          </cell>
          <cell r="AD146">
            <v>367.06268999999998</v>
          </cell>
        </row>
        <row r="147">
          <cell r="N147">
            <v>-3329.9015599999998</v>
          </cell>
          <cell r="U147">
            <v>664.10500000000002</v>
          </cell>
          <cell r="AD147">
            <v>1262.2578900000001</v>
          </cell>
        </row>
        <row r="148">
          <cell r="N148">
            <v>-6214.8354499999996</v>
          </cell>
          <cell r="U148">
            <v>1170.4079999999999</v>
          </cell>
          <cell r="AD148">
            <v>2388.5424899999998</v>
          </cell>
        </row>
        <row r="149">
          <cell r="N149">
            <v>-2482.5402800000002</v>
          </cell>
          <cell r="U149">
            <v>716.375</v>
          </cell>
          <cell r="AD149">
            <v>836.28138999999999</v>
          </cell>
        </row>
        <row r="150">
          <cell r="N150">
            <v>-1734.4003299999999</v>
          </cell>
          <cell r="U150">
            <v>1427.683</v>
          </cell>
          <cell r="AD150">
            <v>145.23103</v>
          </cell>
        </row>
        <row r="151">
          <cell r="N151">
            <v>-3582.0874800000001</v>
          </cell>
          <cell r="U151">
            <v>1282.77</v>
          </cell>
          <cell r="AD151">
            <v>1088.7296100000001</v>
          </cell>
        </row>
        <row r="152">
          <cell r="N152">
            <v>-5418.7023600000002</v>
          </cell>
          <cell r="U152">
            <v>266.61799999999999</v>
          </cell>
          <cell r="AD152">
            <v>2439.5181699999998</v>
          </cell>
        </row>
        <row r="153">
          <cell r="N153">
            <v>-4554.3095199999998</v>
          </cell>
          <cell r="U153">
            <v>983</v>
          </cell>
          <cell r="AD153">
            <v>1691.01937</v>
          </cell>
        </row>
        <row r="154">
          <cell r="N154">
            <v>-3678.2843699999999</v>
          </cell>
          <cell r="U154">
            <v>1939.559</v>
          </cell>
          <cell r="AD154">
            <v>823.28855999999996</v>
          </cell>
        </row>
        <row r="155">
          <cell r="N155">
            <v>-4414.1423199999999</v>
          </cell>
          <cell r="U155">
            <v>1840.7190000000001</v>
          </cell>
          <cell r="AD155">
            <v>1218.5190500000001</v>
          </cell>
        </row>
        <row r="156">
          <cell r="N156">
            <v>-3418.3234499999999</v>
          </cell>
          <cell r="U156">
            <v>1075.1030000000001</v>
          </cell>
          <cell r="AD156">
            <v>1109.5177100000001</v>
          </cell>
        </row>
        <row r="157">
          <cell r="N157">
            <v>-5205.8575199999996</v>
          </cell>
          <cell r="U157">
            <v>3274.6170000000002</v>
          </cell>
          <cell r="AD157">
            <v>914.44471999999996</v>
          </cell>
        </row>
        <row r="159">
          <cell r="N159">
            <v>-3162.9723199999999</v>
          </cell>
          <cell r="U159">
            <v>1751.133</v>
          </cell>
          <cell r="AD159">
            <v>668.50761999999997</v>
          </cell>
        </row>
        <row r="160">
          <cell r="N160">
            <v>-3944.5425300000002</v>
          </cell>
          <cell r="U160">
            <v>978.41700000000003</v>
          </cell>
          <cell r="AD160">
            <v>1404.4640199999999</v>
          </cell>
        </row>
        <row r="161">
          <cell r="N161">
            <v>-1726.83736</v>
          </cell>
          <cell r="U161">
            <v>0</v>
          </cell>
          <cell r="AD161">
            <v>817.65958000000001</v>
          </cell>
        </row>
        <row r="162">
          <cell r="N162">
            <v>-3460.5478199999998</v>
          </cell>
          <cell r="U162">
            <v>1285.0809999999999</v>
          </cell>
          <cell r="AD162">
            <v>1030.08617</v>
          </cell>
        </row>
        <row r="163">
          <cell r="N163">
            <v>0</v>
          </cell>
          <cell r="U163">
            <v>0</v>
          </cell>
          <cell r="AD163">
            <v>0</v>
          </cell>
        </row>
        <row r="164">
          <cell r="N164">
            <v>-4505.9804199999999</v>
          </cell>
          <cell r="U164">
            <v>0</v>
          </cell>
          <cell r="AD164">
            <v>2133.5871699999998</v>
          </cell>
        </row>
        <row r="165">
          <cell r="N165">
            <v>-5371.2701399999996</v>
          </cell>
          <cell r="U165">
            <v>1251</v>
          </cell>
          <cell r="AD165">
            <v>1950.95289</v>
          </cell>
        </row>
        <row r="166">
          <cell r="N166">
            <v>-4978.7711200000003</v>
          </cell>
          <cell r="U166">
            <v>898.06799999999998</v>
          </cell>
          <cell r="AD166">
            <v>1932.21786</v>
          </cell>
        </row>
        <row r="168">
          <cell r="N168">
            <v>-4088.6587</v>
          </cell>
          <cell r="U168">
            <v>2311.5569999999998</v>
          </cell>
          <cell r="AD168">
            <v>841.45979999999997</v>
          </cell>
        </row>
        <row r="169">
          <cell r="N169">
            <v>-3159.51467</v>
          </cell>
          <cell r="U169">
            <v>555.51800000000003</v>
          </cell>
          <cell r="AD169">
            <v>1232.99557</v>
          </cell>
        </row>
        <row r="170">
          <cell r="N170">
            <v>-1377.3454999999999</v>
          </cell>
          <cell r="U170">
            <v>0</v>
          </cell>
          <cell r="AD170">
            <v>652.17475999999999</v>
          </cell>
        </row>
        <row r="171">
          <cell r="N171">
            <v>-3723.7206500000002</v>
          </cell>
          <cell r="U171">
            <v>2562.587</v>
          </cell>
          <cell r="AD171">
            <v>549.79818999999998</v>
          </cell>
        </row>
        <row r="172">
          <cell r="N172">
            <v>-3444.9843000000001</v>
          </cell>
          <cell r="U172">
            <v>1322.8589999999999</v>
          </cell>
          <cell r="AD172">
            <v>1004.82889</v>
          </cell>
        </row>
        <row r="173">
          <cell r="N173">
            <v>-3074.8348700000001</v>
          </cell>
          <cell r="U173">
            <v>1751.2360000000001</v>
          </cell>
          <cell r="AD173">
            <v>626.72565999999995</v>
          </cell>
        </row>
        <row r="174">
          <cell r="N174">
            <v>-5297.0572899999997</v>
          </cell>
          <cell r="U174">
            <v>0</v>
          </cell>
          <cell r="AD174">
            <v>2508.1630300000002</v>
          </cell>
        </row>
        <row r="175">
          <cell r="N175">
            <v>-2835.61355</v>
          </cell>
          <cell r="U175">
            <v>969.24599999999998</v>
          </cell>
          <cell r="AD175">
            <v>883.72729000000004</v>
          </cell>
        </row>
        <row r="176">
          <cell r="N176">
            <v>-3532.0340099999999</v>
          </cell>
          <cell r="U176">
            <v>2152.17</v>
          </cell>
          <cell r="AD176">
            <v>653.36728000000005</v>
          </cell>
        </row>
        <row r="177">
          <cell r="N177">
            <v>-5957.4530699999996</v>
          </cell>
          <cell r="U177">
            <v>1716</v>
          </cell>
          <cell r="AD177">
            <v>2008.3331499999999</v>
          </cell>
        </row>
        <row r="178">
          <cell r="N178">
            <v>-5937.4770200000003</v>
          </cell>
          <cell r="U178">
            <v>3866</v>
          </cell>
          <cell r="AD178">
            <v>980.84686999999997</v>
          </cell>
        </row>
        <row r="179">
          <cell r="N179">
            <v>-2736.9737799999998</v>
          </cell>
          <cell r="U179">
            <v>2328.886</v>
          </cell>
          <cell r="AD179">
            <v>193.23006000000001</v>
          </cell>
        </row>
        <row r="180">
          <cell r="N180">
            <v>-1570.70967</v>
          </cell>
          <cell r="U180">
            <v>1042</v>
          </cell>
          <cell r="AD180">
            <v>250.34467000000001</v>
          </cell>
        </row>
        <row r="181">
          <cell r="N181">
            <v>-4637.1868700000005</v>
          </cell>
          <cell r="U181">
            <v>1567.5170000000001</v>
          </cell>
          <cell r="AD181">
            <v>1453.4923899999999</v>
          </cell>
        </row>
        <row r="182">
          <cell r="N182">
            <v>-3757.1501499999999</v>
          </cell>
          <cell r="U182">
            <v>1775.962</v>
          </cell>
          <cell r="AD182">
            <v>938.09497999999996</v>
          </cell>
        </row>
        <row r="183">
          <cell r="N183">
            <v>-13967.34627</v>
          </cell>
          <cell r="U183">
            <v>0</v>
          </cell>
          <cell r="AD183">
            <v>6613.5553399999999</v>
          </cell>
        </row>
        <row r="185">
          <cell r="N185">
            <v>-3180.1330600000001</v>
          </cell>
          <cell r="U185">
            <v>1943.4849999999999</v>
          </cell>
          <cell r="AD185">
            <v>585.55435</v>
          </cell>
        </row>
        <row r="186">
          <cell r="N186">
            <v>-3841.2089500000002</v>
          </cell>
          <cell r="U186">
            <v>825.56399999999996</v>
          </cell>
          <cell r="AD186">
            <v>1427.9115300000001</v>
          </cell>
        </row>
        <row r="187">
          <cell r="N187">
            <v>-4484.0784000000003</v>
          </cell>
          <cell r="U187">
            <v>1643.28</v>
          </cell>
          <cell r="AD187">
            <v>1345.12148</v>
          </cell>
        </row>
        <row r="188">
          <cell r="N188">
            <v>-2106.3618000000001</v>
          </cell>
          <cell r="U188">
            <v>3328.4830000000002</v>
          </cell>
          <cell r="AD188">
            <v>0</v>
          </cell>
        </row>
        <row r="189">
          <cell r="N189">
            <v>-2737.5717300000001</v>
          </cell>
          <cell r="U189">
            <v>0</v>
          </cell>
          <cell r="AD189">
            <v>1296.24352</v>
          </cell>
        </row>
        <row r="190">
          <cell r="N190">
            <v>-1654.4815000000001</v>
          </cell>
          <cell r="U190">
            <v>0</v>
          </cell>
          <cell r="AD190">
            <v>783.39899000000003</v>
          </cell>
        </row>
        <row r="191">
          <cell r="N191">
            <v>-3948.1054300000001</v>
          </cell>
          <cell r="U191">
            <v>1505.269</v>
          </cell>
          <cell r="AD191">
            <v>1156.6859999999999</v>
          </cell>
        </row>
        <row r="192">
          <cell r="N192">
            <v>-1652.24341</v>
          </cell>
          <cell r="U192">
            <v>1148.4590000000001</v>
          </cell>
          <cell r="AD192">
            <v>238.54253</v>
          </cell>
        </row>
        <row r="193">
          <cell r="N193">
            <v>-2205.6670399999998</v>
          </cell>
          <cell r="U193">
            <v>642.06500000000005</v>
          </cell>
          <cell r="AD193">
            <v>740.36746000000005</v>
          </cell>
        </row>
        <row r="194">
          <cell r="N194">
            <v>-3324.9205700000002</v>
          </cell>
          <cell r="U194">
            <v>1698.3389999999999</v>
          </cell>
          <cell r="AD194">
            <v>770.18834000000004</v>
          </cell>
        </row>
        <row r="196">
          <cell r="N196">
            <v>0</v>
          </cell>
          <cell r="U196">
            <v>0</v>
          </cell>
          <cell r="AD196">
            <v>0</v>
          </cell>
        </row>
        <row r="197">
          <cell r="N197">
            <v>-2060.59256</v>
          </cell>
          <cell r="U197">
            <v>0</v>
          </cell>
          <cell r="AD197">
            <v>975.69307000000003</v>
          </cell>
        </row>
        <row r="198">
          <cell r="N198">
            <v>-1335.76396</v>
          </cell>
          <cell r="U198">
            <v>417</v>
          </cell>
          <cell r="AD198">
            <v>435.03584999999998</v>
          </cell>
        </row>
        <row r="199">
          <cell r="N199">
            <v>0</v>
          </cell>
          <cell r="U199">
            <v>0</v>
          </cell>
          <cell r="AD199">
            <v>0</v>
          </cell>
        </row>
        <row r="200">
          <cell r="N200">
            <v>-2453.7874000000002</v>
          </cell>
          <cell r="U200">
            <v>669.05799999999999</v>
          </cell>
          <cell r="AD200">
            <v>845.07153000000005</v>
          </cell>
        </row>
        <row r="201">
          <cell r="N201">
            <v>-2443.0671299999999</v>
          </cell>
          <cell r="U201">
            <v>615.28899999999999</v>
          </cell>
          <cell r="AD201">
            <v>865.45515</v>
          </cell>
        </row>
        <row r="202">
          <cell r="N202">
            <v>-2038.1709000000001</v>
          </cell>
          <cell r="U202">
            <v>1006.029</v>
          </cell>
          <cell r="AD202">
            <v>488.72044</v>
          </cell>
        </row>
        <row r="203">
          <cell r="N203">
            <v>0</v>
          </cell>
          <cell r="U203">
            <v>0</v>
          </cell>
          <cell r="AD203">
            <v>0</v>
          </cell>
        </row>
        <row r="204">
          <cell r="N204">
            <v>-2061.1642000000002</v>
          </cell>
          <cell r="U204">
            <v>1647.24</v>
          </cell>
          <cell r="AD204">
            <v>195.99360999999999</v>
          </cell>
        </row>
        <row r="205">
          <cell r="N205">
            <v>0</v>
          </cell>
          <cell r="U205">
            <v>0</v>
          </cell>
          <cell r="AD205">
            <v>0</v>
          </cell>
        </row>
        <row r="206">
          <cell r="N206">
            <v>0</v>
          </cell>
          <cell r="U206">
            <v>0</v>
          </cell>
          <cell r="AD206">
            <v>0</v>
          </cell>
        </row>
        <row r="207">
          <cell r="N207">
            <v>-3204.3631599999999</v>
          </cell>
          <cell r="U207">
            <v>704.69500000000005</v>
          </cell>
          <cell r="AD207">
            <v>1183.5958900000001</v>
          </cell>
        </row>
        <row r="208">
          <cell r="N208">
            <v>-4003.17722</v>
          </cell>
          <cell r="U208">
            <v>3291.7</v>
          </cell>
          <cell r="AD208">
            <v>336.88531999999998</v>
          </cell>
        </row>
        <row r="209">
          <cell r="N209">
            <v>0</v>
          </cell>
          <cell r="U209">
            <v>1274.595</v>
          </cell>
          <cell r="AD209">
            <v>0</v>
          </cell>
        </row>
        <row r="210">
          <cell r="N210">
            <v>-1170.2615900000001</v>
          </cell>
          <cell r="U210">
            <v>0</v>
          </cell>
          <cell r="AD210">
            <v>554.12027999999998</v>
          </cell>
        </row>
        <row r="211">
          <cell r="N211">
            <v>-1666.7648799999999</v>
          </cell>
          <cell r="U211">
            <v>288</v>
          </cell>
          <cell r="AD211">
            <v>652.84684000000004</v>
          </cell>
        </row>
        <row r="212">
          <cell r="N212">
            <v>-3281.2251700000002</v>
          </cell>
          <cell r="U212">
            <v>0</v>
          </cell>
          <cell r="AD212">
            <v>1553.66408</v>
          </cell>
        </row>
        <row r="213">
          <cell r="N213">
            <v>-1468.0788</v>
          </cell>
          <cell r="U213">
            <v>0</v>
          </cell>
          <cell r="AD213">
            <v>695.13708999999994</v>
          </cell>
        </row>
        <row r="214">
          <cell r="N214">
            <v>-12670.760619999999</v>
          </cell>
          <cell r="U214">
            <v>0</v>
          </cell>
          <cell r="AD214">
            <v>5999.6204699999998</v>
          </cell>
        </row>
        <row r="215">
          <cell r="N215">
            <v>-778.35152000000005</v>
          </cell>
          <cell r="U215">
            <v>951.33299999999997</v>
          </cell>
          <cell r="AD215">
            <v>0</v>
          </cell>
        </row>
        <row r="216">
          <cell r="N216">
            <v>-620.63590999999997</v>
          </cell>
          <cell r="U216">
            <v>0</v>
          </cell>
          <cell r="AD216">
            <v>293.87184999999999</v>
          </cell>
        </row>
        <row r="218">
          <cell r="N218">
            <v>-2339.9299900000001</v>
          </cell>
          <cell r="U218">
            <v>32.856999999999999</v>
          </cell>
          <cell r="AD218">
            <v>1092.40185</v>
          </cell>
        </row>
        <row r="219">
          <cell r="N219">
            <v>-2284.1726899999999</v>
          </cell>
          <cell r="U219">
            <v>1940.9880000000001</v>
          </cell>
          <cell r="AD219">
            <v>162.49836999999999</v>
          </cell>
        </row>
        <row r="220">
          <cell r="N220">
            <v>-1764.39203</v>
          </cell>
          <cell r="U220">
            <v>2348.518</v>
          </cell>
          <cell r="AD220">
            <v>0</v>
          </cell>
        </row>
        <row r="221">
          <cell r="N221">
            <v>-3111.9881500000001</v>
          </cell>
          <cell r="U221">
            <v>1924.3530000000001</v>
          </cell>
          <cell r="AD221">
            <v>562.34667999999999</v>
          </cell>
        </row>
        <row r="222">
          <cell r="N222">
            <v>-5065.6026899999997</v>
          </cell>
          <cell r="U222">
            <v>828.21100000000001</v>
          </cell>
          <cell r="AD222">
            <v>2006.4100900000001</v>
          </cell>
        </row>
        <row r="223">
          <cell r="N223">
            <v>-121.72711</v>
          </cell>
          <cell r="U223">
            <v>52</v>
          </cell>
          <cell r="AD223">
            <v>33.01587</v>
          </cell>
        </row>
        <row r="224">
          <cell r="N224">
            <v>-1143.63021</v>
          </cell>
          <cell r="U224">
            <v>934</v>
          </cell>
          <cell r="AD224">
            <v>99.260159999999999</v>
          </cell>
        </row>
        <row r="225">
          <cell r="N225">
            <v>-1363.1551099999999</v>
          </cell>
          <cell r="U225">
            <v>693</v>
          </cell>
          <cell r="AD225">
            <v>317.31925000000001</v>
          </cell>
        </row>
        <row r="226">
          <cell r="N226">
            <v>-3334.4224800000002</v>
          </cell>
          <cell r="U226">
            <v>2492.386</v>
          </cell>
          <cell r="AD226">
            <v>398.70528999999999</v>
          </cell>
        </row>
        <row r="227">
          <cell r="N227">
            <v>-2829.2298099999998</v>
          </cell>
          <cell r="U227">
            <v>1034.575</v>
          </cell>
          <cell r="AD227">
            <v>849.77121999999997</v>
          </cell>
        </row>
        <row r="228">
          <cell r="N228">
            <v>-1481.97678</v>
          </cell>
          <cell r="U228">
            <v>1905.434</v>
          </cell>
          <cell r="AD228">
            <v>0</v>
          </cell>
        </row>
        <row r="229">
          <cell r="N229">
            <v>-2594.1345200000001</v>
          </cell>
          <cell r="U229">
            <v>1909.548</v>
          </cell>
          <cell r="AD229">
            <v>324.15253999999999</v>
          </cell>
        </row>
        <row r="230">
          <cell r="N230">
            <v>-2593.5066400000001</v>
          </cell>
          <cell r="U230">
            <v>2086.0369999999998</v>
          </cell>
          <cell r="AD230">
            <v>240.28748999999999</v>
          </cell>
        </row>
        <row r="231">
          <cell r="N231">
            <v>0</v>
          </cell>
          <cell r="U231">
            <v>627.38300000000004</v>
          </cell>
          <cell r="AD231">
            <v>0</v>
          </cell>
        </row>
        <row r="232">
          <cell r="N232">
            <v>-4675.6266800000003</v>
          </cell>
          <cell r="U232">
            <v>2133.6390000000001</v>
          </cell>
          <cell r="AD232">
            <v>1203.6342400000001</v>
          </cell>
        </row>
        <row r="233">
          <cell r="N233">
            <v>-2509.81511</v>
          </cell>
          <cell r="U233">
            <v>290.26400000000001</v>
          </cell>
          <cell r="AD233">
            <v>1050.9601299999999</v>
          </cell>
        </row>
        <row r="234">
          <cell r="N234">
            <v>-2372.94578</v>
          </cell>
          <cell r="U234">
            <v>1937.335</v>
          </cell>
          <cell r="AD234">
            <v>206.26222999999999</v>
          </cell>
        </row>
        <row r="235">
          <cell r="N235">
            <v>-3632.00396</v>
          </cell>
          <cell r="U235">
            <v>1386.693</v>
          </cell>
          <cell r="AD235">
            <v>1063.1574499999999</v>
          </cell>
        </row>
        <row r="237">
          <cell r="N237">
            <v>-3091.8451100000002</v>
          </cell>
          <cell r="U237">
            <v>1371.1569999999999</v>
          </cell>
          <cell r="AD237">
            <v>814.74789999999996</v>
          </cell>
        </row>
        <row r="238">
          <cell r="N238">
            <v>-2834.5881599999998</v>
          </cell>
          <cell r="U238">
            <v>1437</v>
          </cell>
          <cell r="AD238">
            <v>661.75968</v>
          </cell>
        </row>
        <row r="239">
          <cell r="N239">
            <v>-1615.16176</v>
          </cell>
          <cell r="U239">
            <v>1270</v>
          </cell>
          <cell r="AD239">
            <v>163.43450999999999</v>
          </cell>
        </row>
        <row r="240">
          <cell r="N240">
            <v>-2421.8949699999998</v>
          </cell>
          <cell r="U240">
            <v>776.14400000000001</v>
          </cell>
          <cell r="AD240">
            <v>779.26507000000004</v>
          </cell>
        </row>
        <row r="241">
          <cell r="N241">
            <v>-2294.9527400000002</v>
          </cell>
          <cell r="U241">
            <v>1688</v>
          </cell>
          <cell r="AD241">
            <v>287.39285999999998</v>
          </cell>
        </row>
        <row r="242">
          <cell r="N242">
            <v>-2102.5364</v>
          </cell>
          <cell r="U242">
            <v>1923</v>
          </cell>
          <cell r="AD242">
            <v>85.0107</v>
          </cell>
        </row>
        <row r="243">
          <cell r="N243">
            <v>-2849.3118899999999</v>
          </cell>
          <cell r="U243">
            <v>1771.2819999999999</v>
          </cell>
          <cell r="AD243">
            <v>510.44846000000001</v>
          </cell>
        </row>
        <row r="244">
          <cell r="N244">
            <v>-3695.7775299999998</v>
          </cell>
          <cell r="U244">
            <v>1972</v>
          </cell>
          <cell r="AD244">
            <v>816.21073999999999</v>
          </cell>
        </row>
        <row r="245">
          <cell r="N245">
            <v>-2811.1211600000001</v>
          </cell>
          <cell r="U245">
            <v>1618.6020000000001</v>
          </cell>
          <cell r="AD245">
            <v>564.65926000000002</v>
          </cell>
        </row>
        <row r="246">
          <cell r="N246">
            <v>-2080.95586</v>
          </cell>
          <cell r="U246">
            <v>1618</v>
          </cell>
          <cell r="AD246">
            <v>219.21016</v>
          </cell>
        </row>
        <row r="247">
          <cell r="N247">
            <v>-2282.9675499999998</v>
          </cell>
          <cell r="U247">
            <v>3420</v>
          </cell>
          <cell r="AD247">
            <v>0</v>
          </cell>
        </row>
        <row r="248">
          <cell r="N248">
            <v>0</v>
          </cell>
          <cell r="U248">
            <v>0</v>
          </cell>
          <cell r="AD248">
            <v>0</v>
          </cell>
        </row>
        <row r="249">
          <cell r="N249">
            <v>-3869.8606100000002</v>
          </cell>
          <cell r="U249">
            <v>3098</v>
          </cell>
          <cell r="AD249">
            <v>365.47692999999998</v>
          </cell>
        </row>
        <row r="250">
          <cell r="N250">
            <v>-3614.5465800000002</v>
          </cell>
          <cell r="U250">
            <v>2817</v>
          </cell>
          <cell r="AD250">
            <v>377.63927000000001</v>
          </cell>
        </row>
        <row r="251">
          <cell r="N251">
            <v>-2208.6897399999998</v>
          </cell>
          <cell r="U251">
            <v>2078.5250000000001</v>
          </cell>
          <cell r="AD251">
            <v>61.633159999999997</v>
          </cell>
        </row>
        <row r="253">
          <cell r="N253">
            <v>-2810.4322000000002</v>
          </cell>
          <cell r="U253">
            <v>2196.652</v>
          </cell>
          <cell r="AD253">
            <v>290.62567000000001</v>
          </cell>
        </row>
        <row r="254">
          <cell r="N254">
            <v>-3295.5244600000001</v>
          </cell>
          <cell r="U254">
            <v>2057</v>
          </cell>
          <cell r="AD254">
            <v>586.44282999999996</v>
          </cell>
        </row>
        <row r="255">
          <cell r="N255">
            <v>-1877.1162999999999</v>
          </cell>
          <cell r="U255">
            <v>1731.62</v>
          </cell>
          <cell r="AD255">
            <v>68.892669999999995</v>
          </cell>
        </row>
        <row r="256">
          <cell r="N256">
            <v>-4041.08808</v>
          </cell>
          <cell r="U256">
            <v>2002.5319999999999</v>
          </cell>
          <cell r="AD256">
            <v>965.25877000000003</v>
          </cell>
        </row>
        <row r="257">
          <cell r="N257">
            <v>-2146.2739000000001</v>
          </cell>
          <cell r="U257">
            <v>1402.1089999999999</v>
          </cell>
          <cell r="AD257">
            <v>352.36297999999999</v>
          </cell>
        </row>
        <row r="258">
          <cell r="N258">
            <v>-6592.7106400000002</v>
          </cell>
          <cell r="U258">
            <v>4216</v>
          </cell>
          <cell r="AD258">
            <v>1125.37536</v>
          </cell>
        </row>
        <row r="259">
          <cell r="N259">
            <v>-2841.5337500000001</v>
          </cell>
          <cell r="U259">
            <v>2034.009</v>
          </cell>
          <cell r="AD259">
            <v>382.36394000000001</v>
          </cell>
        </row>
        <row r="260">
          <cell r="N260">
            <v>-5454.0291200000001</v>
          </cell>
          <cell r="U260">
            <v>5138.8450000000003</v>
          </cell>
          <cell r="AD260">
            <v>149.24006</v>
          </cell>
        </row>
        <row r="261">
          <cell r="N261">
            <v>-2293.3157500000002</v>
          </cell>
          <cell r="U261">
            <v>2259.9409999999998</v>
          </cell>
          <cell r="AD261">
            <v>15.80298</v>
          </cell>
        </row>
        <row r="262">
          <cell r="N262">
            <v>-1609.0445999999999</v>
          </cell>
          <cell r="U262">
            <v>1562.443</v>
          </cell>
          <cell r="AD262">
            <v>22.065909999999999</v>
          </cell>
        </row>
        <row r="263">
          <cell r="N263">
            <v>-1985.60151</v>
          </cell>
          <cell r="U263">
            <v>2667.8760000000002</v>
          </cell>
          <cell r="AD263">
            <v>0</v>
          </cell>
        </row>
        <row r="264">
          <cell r="N264">
            <v>-2193.82341</v>
          </cell>
          <cell r="U264">
            <v>2343.7559999999999</v>
          </cell>
          <cell r="AD264">
            <v>0</v>
          </cell>
        </row>
        <row r="265">
          <cell r="N265">
            <v>-1966.1750999999999</v>
          </cell>
          <cell r="U265">
            <v>2748.2640000000001</v>
          </cell>
          <cell r="AD265">
            <v>0</v>
          </cell>
        </row>
        <row r="266">
          <cell r="N266">
            <v>-3575.4449399999999</v>
          </cell>
          <cell r="U266">
            <v>1856.518</v>
          </cell>
          <cell r="AD266">
            <v>813.91398000000004</v>
          </cell>
        </row>
        <row r="267">
          <cell r="N267">
            <v>-3041.5247599999998</v>
          </cell>
          <cell r="U267">
            <v>3285</v>
          </cell>
          <cell r="AD267">
            <v>0</v>
          </cell>
        </row>
        <row r="268">
          <cell r="N268">
            <v>-3326.6365799999999</v>
          </cell>
          <cell r="U268">
            <v>2783.3649999999998</v>
          </cell>
          <cell r="AD268">
            <v>257.23975000000002</v>
          </cell>
        </row>
        <row r="269">
          <cell r="N269">
            <v>-3039.8861000000002</v>
          </cell>
          <cell r="U269">
            <v>2324.0839999999998</v>
          </cell>
          <cell r="AD269">
            <v>338.93315999999999</v>
          </cell>
        </row>
        <row r="270">
          <cell r="N270">
            <v>-6099.3148799999999</v>
          </cell>
          <cell r="U270">
            <v>2338</v>
          </cell>
          <cell r="AD270">
            <v>1780.98714</v>
          </cell>
        </row>
        <row r="271">
          <cell r="N271">
            <v>-2362.1499699999999</v>
          </cell>
          <cell r="U271">
            <v>10347</v>
          </cell>
          <cell r="AD271">
            <v>0</v>
          </cell>
        </row>
        <row r="272">
          <cell r="N272">
            <v>-2422.6214399999999</v>
          </cell>
          <cell r="U272">
            <v>2484.3829999999998</v>
          </cell>
          <cell r="AD272">
            <v>0</v>
          </cell>
        </row>
        <row r="273">
          <cell r="N273">
            <v>-3150.01845</v>
          </cell>
          <cell r="U273">
            <v>4253.0280000000002</v>
          </cell>
          <cell r="AD273">
            <v>0</v>
          </cell>
        </row>
        <row r="274">
          <cell r="N274">
            <v>-1153.3000999999999</v>
          </cell>
          <cell r="U274">
            <v>1867</v>
          </cell>
          <cell r="AD274">
            <v>0</v>
          </cell>
        </row>
        <row r="275">
          <cell r="N275">
            <v>-3571.3124600000001</v>
          </cell>
          <cell r="U275">
            <v>1872.6479999999999</v>
          </cell>
          <cell r="AD275">
            <v>804.31966999999997</v>
          </cell>
        </row>
        <row r="276">
          <cell r="N276">
            <v>-3658.4486999999999</v>
          </cell>
          <cell r="U276">
            <v>2325.0360000000001</v>
          </cell>
          <cell r="AD276">
            <v>631.37252000000001</v>
          </cell>
        </row>
        <row r="277">
          <cell r="N277">
            <v>-27741.48558</v>
          </cell>
          <cell r="U277">
            <v>29200</v>
          </cell>
          <cell r="AD277">
            <v>0</v>
          </cell>
        </row>
        <row r="279">
          <cell r="N279">
            <v>-2071.56</v>
          </cell>
          <cell r="U279">
            <v>2620.837</v>
          </cell>
          <cell r="AD279">
            <v>0</v>
          </cell>
        </row>
        <row r="280">
          <cell r="N280">
            <v>-5607.2353300000004</v>
          </cell>
          <cell r="U280">
            <v>2062</v>
          </cell>
          <cell r="AD280">
            <v>1678.6732099999999</v>
          </cell>
        </row>
        <row r="281">
          <cell r="N281">
            <v>-2860.5491200000001</v>
          </cell>
          <cell r="U281">
            <v>2694</v>
          </cell>
          <cell r="AD281">
            <v>78.86121</v>
          </cell>
        </row>
        <row r="282">
          <cell r="N282">
            <v>-3169.6797799999999</v>
          </cell>
          <cell r="U282">
            <v>2264.0859999999998</v>
          </cell>
          <cell r="AD282">
            <v>428.79975000000002</v>
          </cell>
        </row>
        <row r="283">
          <cell r="N283">
            <v>-2622.4411599999999</v>
          </cell>
          <cell r="U283">
            <v>497.00400000000002</v>
          </cell>
          <cell r="AD283">
            <v>1006.39706</v>
          </cell>
        </row>
        <row r="284">
          <cell r="N284">
            <v>-3193.6945599999999</v>
          </cell>
          <cell r="U284">
            <v>2471.8760000000002</v>
          </cell>
          <cell r="AD284">
            <v>341.78196000000003</v>
          </cell>
        </row>
        <row r="285">
          <cell r="N285">
            <v>-1773.8928100000001</v>
          </cell>
          <cell r="U285">
            <v>1559.9349999999999</v>
          </cell>
          <cell r="AD285">
            <v>101.30928</v>
          </cell>
        </row>
        <row r="286">
          <cell r="N286">
            <v>-3378.0011300000001</v>
          </cell>
          <cell r="U286">
            <v>3437.587</v>
          </cell>
          <cell r="AD286">
            <v>0</v>
          </cell>
        </row>
        <row r="287">
          <cell r="N287">
            <v>-2455.7944600000001</v>
          </cell>
          <cell r="U287">
            <v>1752.47</v>
          </cell>
          <cell r="AD287">
            <v>333.02498000000003</v>
          </cell>
        </row>
        <row r="288">
          <cell r="N288">
            <v>-2621.4793</v>
          </cell>
          <cell r="U288">
            <v>1550.722</v>
          </cell>
          <cell r="AD288">
            <v>507.00488000000001</v>
          </cell>
        </row>
        <row r="289">
          <cell r="N289">
            <v>-2612.4926599999999</v>
          </cell>
          <cell r="U289">
            <v>2155.1080000000002</v>
          </cell>
          <cell r="AD289">
            <v>216.57219000000001</v>
          </cell>
        </row>
        <row r="290">
          <cell r="N290">
            <v>-1905.8636100000001</v>
          </cell>
          <cell r="U290">
            <v>959</v>
          </cell>
          <cell r="AD290">
            <v>448.34106000000003</v>
          </cell>
        </row>
        <row r="291">
          <cell r="N291">
            <v>-2854.6876099999999</v>
          </cell>
          <cell r="U291">
            <v>1498.854</v>
          </cell>
          <cell r="AD291">
            <v>641.98884999999996</v>
          </cell>
        </row>
        <row r="292">
          <cell r="N292">
            <v>-2884.9473499999999</v>
          </cell>
          <cell r="U292">
            <v>1249.2529999999999</v>
          </cell>
          <cell r="AD292">
            <v>774.50324999999998</v>
          </cell>
        </row>
        <row r="293">
          <cell r="N293">
            <v>0</v>
          </cell>
          <cell r="U293">
            <v>0</v>
          </cell>
          <cell r="AD293">
            <v>0</v>
          </cell>
        </row>
        <row r="295">
          <cell r="N295">
            <v>-1664.2358099999999</v>
          </cell>
          <cell r="U295">
            <v>1381.7639999999999</v>
          </cell>
          <cell r="AD295">
            <v>133.75074000000001</v>
          </cell>
        </row>
        <row r="296">
          <cell r="N296">
            <v>-1589.3915</v>
          </cell>
          <cell r="U296">
            <v>1936.711</v>
          </cell>
          <cell r="AD296">
            <v>0</v>
          </cell>
        </row>
        <row r="297">
          <cell r="N297">
            <v>-1332.1976199999999</v>
          </cell>
          <cell r="U297">
            <v>320.77300000000002</v>
          </cell>
          <cell r="AD297">
            <v>478.91077999999999</v>
          </cell>
        </row>
        <row r="298">
          <cell r="N298">
            <v>-2773.58232</v>
          </cell>
          <cell r="U298">
            <v>2268</v>
          </cell>
          <cell r="AD298">
            <v>239.39384000000001</v>
          </cell>
        </row>
        <row r="299">
          <cell r="N299">
            <v>-4355.3493900000003</v>
          </cell>
          <cell r="U299">
            <v>2851.393</v>
          </cell>
          <cell r="AD299">
            <v>712.12517000000003</v>
          </cell>
        </row>
        <row r="300">
          <cell r="N300">
            <v>-3912.22343</v>
          </cell>
          <cell r="U300">
            <v>1639.55</v>
          </cell>
          <cell r="AD300">
            <v>1076.1136200000001</v>
          </cell>
        </row>
        <row r="301">
          <cell r="N301">
            <v>-1618.7025599999999</v>
          </cell>
          <cell r="U301">
            <v>0</v>
          </cell>
          <cell r="AD301">
            <v>766.45762000000002</v>
          </cell>
        </row>
        <row r="302">
          <cell r="N302">
            <v>-1973.8374100000001</v>
          </cell>
          <cell r="U302">
            <v>486</v>
          </cell>
          <cell r="AD302">
            <v>704.49280999999996</v>
          </cell>
        </row>
        <row r="303">
          <cell r="N303">
            <v>-1684.0071</v>
          </cell>
          <cell r="U303">
            <v>770.58299999999997</v>
          </cell>
          <cell r="AD303">
            <v>432.50742000000002</v>
          </cell>
        </row>
        <row r="304">
          <cell r="N304">
            <v>-1893.9815000000001</v>
          </cell>
          <cell r="U304">
            <v>1466.6659999999999</v>
          </cell>
          <cell r="AD304">
            <v>202.33440999999999</v>
          </cell>
        </row>
        <row r="305">
          <cell r="N305">
            <v>-8528.9075900000007</v>
          </cell>
          <cell r="U305">
            <v>7529.5429999999997</v>
          </cell>
          <cell r="AD305">
            <v>473.20033999999998</v>
          </cell>
        </row>
        <row r="306">
          <cell r="N306">
            <v>-2657.1927599999999</v>
          </cell>
          <cell r="U306">
            <v>1888.09</v>
          </cell>
          <cell r="AD306">
            <v>364.17108999999999</v>
          </cell>
        </row>
        <row r="307">
          <cell r="N307">
            <v>-2630.6749799999998</v>
          </cell>
          <cell r="U307">
            <v>2449.2710000000002</v>
          </cell>
          <cell r="AD307">
            <v>85.894999999999996</v>
          </cell>
        </row>
        <row r="308">
          <cell r="N308">
            <v>-660.36392999999998</v>
          </cell>
          <cell r="U308">
            <v>1210.751</v>
          </cell>
          <cell r="AD308">
            <v>0</v>
          </cell>
        </row>
        <row r="309">
          <cell r="N309">
            <v>-2523.8477800000001</v>
          </cell>
          <cell r="U309">
            <v>1762.414</v>
          </cell>
          <cell r="AD309">
            <v>360.53980999999999</v>
          </cell>
        </row>
        <row r="310">
          <cell r="N310">
            <v>-1498.3277499999999</v>
          </cell>
          <cell r="U310">
            <v>1307.405</v>
          </cell>
          <cell r="AD310">
            <v>90.402150000000006</v>
          </cell>
        </row>
        <row r="311">
          <cell r="N311">
            <v>-3050.7439100000001</v>
          </cell>
          <cell r="U311">
            <v>1252.307</v>
          </cell>
          <cell r="AD311">
            <v>851.56205</v>
          </cell>
        </row>
        <row r="312">
          <cell r="N312">
            <v>-2154.18408</v>
          </cell>
          <cell r="U312">
            <v>776</v>
          </cell>
          <cell r="AD312">
            <v>652.57182999999998</v>
          </cell>
        </row>
        <row r="313">
          <cell r="N313">
            <v>-2187.8613799999998</v>
          </cell>
          <cell r="U313">
            <v>1914.048</v>
          </cell>
          <cell r="AD313">
            <v>129.65097</v>
          </cell>
        </row>
        <row r="314">
          <cell r="N314">
            <v>-2112.3665999999998</v>
          </cell>
          <cell r="U314">
            <v>1425.1869999999999</v>
          </cell>
          <cell r="AD314">
            <v>325.38037000000003</v>
          </cell>
        </row>
        <row r="315">
          <cell r="N315">
            <v>-2248.6896700000002</v>
          </cell>
          <cell r="U315">
            <v>0</v>
          </cell>
          <cell r="AD315">
            <v>1064.7573500000001</v>
          </cell>
        </row>
        <row r="316">
          <cell r="N316">
            <v>0</v>
          </cell>
          <cell r="U316">
            <v>2961.1066000000001</v>
          </cell>
          <cell r="AD316">
            <v>0</v>
          </cell>
        </row>
        <row r="317">
          <cell r="N317">
            <v>0</v>
          </cell>
          <cell r="U317">
            <v>0</v>
          </cell>
          <cell r="AD317">
            <v>0</v>
          </cell>
        </row>
        <row r="318">
          <cell r="N318">
            <v>-961533.71018000005</v>
          </cell>
          <cell r="U318">
            <v>618537.05859999999</v>
          </cell>
          <cell r="AD318">
            <v>206536.94117999999</v>
          </cell>
          <cell r="AE318">
            <v>-136459.71040000001</v>
          </cell>
        </row>
      </sheetData>
      <sheetData sheetId="6">
        <row r="9">
          <cell r="P9">
            <v>-1643.0482999999999</v>
          </cell>
          <cell r="T9">
            <v>1357</v>
          </cell>
          <cell r="AB9">
            <v>301.16500000000002</v>
          </cell>
        </row>
        <row r="10">
          <cell r="P10">
            <v>-4674.5076799999997</v>
          </cell>
          <cell r="T10">
            <v>2027.289</v>
          </cell>
          <cell r="AB10">
            <v>2463.4180000000001</v>
          </cell>
        </row>
        <row r="11">
          <cell r="P11">
            <v>-2982.4247</v>
          </cell>
          <cell r="T11">
            <v>2454.0219999999999</v>
          </cell>
          <cell r="AB11">
            <v>530.995</v>
          </cell>
        </row>
        <row r="12">
          <cell r="P12">
            <v>-2163.0133000000001</v>
          </cell>
          <cell r="T12">
            <v>1319.74</v>
          </cell>
          <cell r="AB12">
            <v>812.846</v>
          </cell>
        </row>
        <row r="13">
          <cell r="P13">
            <v>-8208.0493399999996</v>
          </cell>
          <cell r="T13">
            <v>714.81200000000001</v>
          </cell>
          <cell r="AB13">
            <v>6830.6019999999999</v>
          </cell>
        </row>
        <row r="14">
          <cell r="P14">
            <v>-4659.1908000000003</v>
          </cell>
          <cell r="T14">
            <v>2329</v>
          </cell>
          <cell r="AB14">
            <v>2137.3919999999998</v>
          </cell>
        </row>
        <row r="15">
          <cell r="P15">
            <v>-3194.4578999999999</v>
          </cell>
          <cell r="T15">
            <v>1832</v>
          </cell>
          <cell r="AB15">
            <v>1264.6959999999999</v>
          </cell>
        </row>
        <row r="16">
          <cell r="P16">
            <v>-3478.4978999999998</v>
          </cell>
          <cell r="T16">
            <v>2098.9369999999999</v>
          </cell>
          <cell r="AB16">
            <v>1280.0060000000001</v>
          </cell>
        </row>
        <row r="17">
          <cell r="P17">
            <v>-3300.7293</v>
          </cell>
          <cell r="T17">
            <v>1173</v>
          </cell>
          <cell r="AB17">
            <v>1962.606</v>
          </cell>
        </row>
        <row r="18">
          <cell r="P18">
            <v>-3141.6759999999999</v>
          </cell>
          <cell r="T18">
            <v>1805</v>
          </cell>
          <cell r="AB18">
            <v>1260.953</v>
          </cell>
        </row>
        <row r="19">
          <cell r="P19">
            <v>-2816.9038</v>
          </cell>
          <cell r="T19">
            <v>2138</v>
          </cell>
          <cell r="AB19">
            <v>646.37900000000002</v>
          </cell>
        </row>
        <row r="20">
          <cell r="P20">
            <v>-5118.6266999999998</v>
          </cell>
          <cell r="T20">
            <v>2798.0450000000001</v>
          </cell>
          <cell r="AB20">
            <v>2109.4569999999999</v>
          </cell>
        </row>
        <row r="21">
          <cell r="P21">
            <v>-1935.4828</v>
          </cell>
          <cell r="T21">
            <v>2340.2150000000001</v>
          </cell>
          <cell r="AB21">
            <v>38.668999999999997</v>
          </cell>
        </row>
        <row r="22">
          <cell r="P22">
            <v>-1562.2670000000001</v>
          </cell>
          <cell r="T22">
            <v>1359</v>
          </cell>
          <cell r="AB22">
            <v>220.62</v>
          </cell>
        </row>
        <row r="23">
          <cell r="P23">
            <v>-2790.8870000000002</v>
          </cell>
          <cell r="T23">
            <v>1814.903</v>
          </cell>
          <cell r="AB23">
            <v>912.30499999999995</v>
          </cell>
        </row>
        <row r="25">
          <cell r="P25">
            <v>-2118.38751</v>
          </cell>
          <cell r="T25">
            <v>4064</v>
          </cell>
          <cell r="AB25">
            <v>60.945</v>
          </cell>
        </row>
        <row r="26">
          <cell r="P26">
            <v>-1703.74909</v>
          </cell>
          <cell r="T26">
            <v>2210.0120000000002</v>
          </cell>
          <cell r="AB26">
            <v>63.268000000000001</v>
          </cell>
        </row>
        <row r="27">
          <cell r="P27">
            <v>-1457.15588</v>
          </cell>
          <cell r="T27">
            <v>2192</v>
          </cell>
          <cell r="AB27">
            <v>58.610999999999997</v>
          </cell>
        </row>
        <row r="28">
          <cell r="P28">
            <v>-3872.3382900000001</v>
          </cell>
          <cell r="T28">
            <v>2821.6889999999999</v>
          </cell>
          <cell r="AB28">
            <v>1024.002</v>
          </cell>
        </row>
        <row r="29">
          <cell r="P29">
            <v>-2586.8555099999999</v>
          </cell>
          <cell r="T29">
            <v>5959.9570000000003</v>
          </cell>
          <cell r="AB29">
            <v>83.316000000000003</v>
          </cell>
        </row>
        <row r="30">
          <cell r="P30">
            <v>0</v>
          </cell>
          <cell r="T30">
            <v>0</v>
          </cell>
          <cell r="AB30">
            <v>153.79300000000001</v>
          </cell>
        </row>
        <row r="31">
          <cell r="P31">
            <v>-1195.15551</v>
          </cell>
          <cell r="T31">
            <v>3503</v>
          </cell>
          <cell r="AB31">
            <v>81.215999999999994</v>
          </cell>
        </row>
        <row r="32">
          <cell r="P32">
            <v>-5444.9249099999997</v>
          </cell>
          <cell r="T32">
            <v>2214</v>
          </cell>
          <cell r="AB32">
            <v>3017.3560000000002</v>
          </cell>
        </row>
        <row r="33">
          <cell r="P33">
            <v>-3533.5489899999998</v>
          </cell>
          <cell r="T33">
            <v>1762</v>
          </cell>
          <cell r="AB33">
            <v>1632.4059999999999</v>
          </cell>
        </row>
        <row r="34">
          <cell r="P34">
            <v>-3932.74395</v>
          </cell>
          <cell r="T34">
            <v>3681</v>
          </cell>
          <cell r="AB34">
            <v>310.88299999999998</v>
          </cell>
        </row>
        <row r="35">
          <cell r="P35">
            <v>-4402.2676700000002</v>
          </cell>
          <cell r="T35">
            <v>3897</v>
          </cell>
          <cell r="AB35">
            <v>572.77599999999995</v>
          </cell>
        </row>
        <row r="36">
          <cell r="P36">
            <v>-271.79295999999999</v>
          </cell>
          <cell r="T36">
            <v>875</v>
          </cell>
          <cell r="AB36">
            <v>147.34800000000001</v>
          </cell>
        </row>
        <row r="37">
          <cell r="P37">
            <v>-4476.0798100000002</v>
          </cell>
          <cell r="T37">
            <v>4398</v>
          </cell>
          <cell r="AB37">
            <v>159.553</v>
          </cell>
        </row>
        <row r="38">
          <cell r="P38">
            <v>-4194.5910000000003</v>
          </cell>
          <cell r="T38">
            <v>3830</v>
          </cell>
          <cell r="AB38">
            <v>2542.098</v>
          </cell>
        </row>
        <row r="39">
          <cell r="P39">
            <v>-5465.76541</v>
          </cell>
          <cell r="T39">
            <v>4339.1390000000001</v>
          </cell>
          <cell r="AB39">
            <v>1117.442</v>
          </cell>
        </row>
        <row r="40">
          <cell r="P40">
            <v>0</v>
          </cell>
          <cell r="T40">
            <v>3409.5149999999999</v>
          </cell>
          <cell r="AB40">
            <v>215.25800000000001</v>
          </cell>
        </row>
        <row r="41">
          <cell r="P41">
            <v>-100676.48151</v>
          </cell>
          <cell r="T41">
            <v>87770</v>
          </cell>
          <cell r="AB41">
            <v>52347.368000000002</v>
          </cell>
        </row>
        <row r="43">
          <cell r="P43">
            <v>-4193.7628299999997</v>
          </cell>
          <cell r="T43">
            <v>361.77699999999999</v>
          </cell>
          <cell r="AB43">
            <v>3624.9850000000001</v>
          </cell>
        </row>
        <row r="44">
          <cell r="P44">
            <v>-1863.24811</v>
          </cell>
          <cell r="T44">
            <v>1531.846</v>
          </cell>
          <cell r="AB44">
            <v>484.87700000000001</v>
          </cell>
        </row>
        <row r="45">
          <cell r="P45">
            <v>-4016.48074</v>
          </cell>
          <cell r="T45">
            <v>273.70499999999998</v>
          </cell>
          <cell r="AB45">
            <v>3840.82</v>
          </cell>
        </row>
        <row r="46">
          <cell r="P46">
            <v>-4725.3370599999998</v>
          </cell>
          <cell r="T46">
            <v>15</v>
          </cell>
          <cell r="AB46">
            <v>4688.42</v>
          </cell>
        </row>
        <row r="47">
          <cell r="P47">
            <v>-3056.7759999999998</v>
          </cell>
          <cell r="T47">
            <v>1159.117</v>
          </cell>
          <cell r="AB47">
            <v>1724.4390000000001</v>
          </cell>
        </row>
        <row r="48">
          <cell r="P48">
            <v>-2385.4077499999999</v>
          </cell>
          <cell r="T48">
            <v>308</v>
          </cell>
          <cell r="AB48">
            <v>2027.354</v>
          </cell>
        </row>
        <row r="49">
          <cell r="P49">
            <v>-388.15514000000002</v>
          </cell>
          <cell r="T49">
            <v>0</v>
          </cell>
          <cell r="AB49">
            <v>487.91</v>
          </cell>
        </row>
        <row r="50">
          <cell r="P50">
            <v>-3927.64363</v>
          </cell>
          <cell r="T50">
            <v>1497.6369999999999</v>
          </cell>
          <cell r="AB50">
            <v>2391.0439999999999</v>
          </cell>
        </row>
        <row r="51">
          <cell r="P51">
            <v>-2518.7238299999999</v>
          </cell>
          <cell r="T51">
            <v>1213.144</v>
          </cell>
          <cell r="AB51">
            <v>1393.8920000000001</v>
          </cell>
        </row>
        <row r="52">
          <cell r="P52">
            <v>-2473.85511</v>
          </cell>
          <cell r="T52">
            <v>1118.6780000000001</v>
          </cell>
          <cell r="AB52">
            <v>1357.0409999999999</v>
          </cell>
        </row>
        <row r="53">
          <cell r="P53">
            <v>-8275.9104100000004</v>
          </cell>
          <cell r="T53">
            <v>27.5</v>
          </cell>
          <cell r="AB53">
            <v>8290.0920000000006</v>
          </cell>
        </row>
        <row r="54">
          <cell r="P54">
            <v>-3344.0240800000001</v>
          </cell>
          <cell r="T54">
            <v>1348.0650000000001</v>
          </cell>
          <cell r="AB54">
            <v>1946.6030000000001</v>
          </cell>
        </row>
        <row r="55">
          <cell r="P55">
            <v>0</v>
          </cell>
          <cell r="T55">
            <v>0</v>
          </cell>
          <cell r="AB55">
            <v>113.422</v>
          </cell>
        </row>
        <row r="56">
          <cell r="P56">
            <v>-3509.51035</v>
          </cell>
          <cell r="T56">
            <v>307.86799999999999</v>
          </cell>
          <cell r="AB56">
            <v>2974.402</v>
          </cell>
        </row>
        <row r="57">
          <cell r="P57">
            <v>-19068.10125</v>
          </cell>
          <cell r="T57">
            <v>6254</v>
          </cell>
          <cell r="AB57">
            <v>13044.041999999999</v>
          </cell>
        </row>
        <row r="59">
          <cell r="P59">
            <v>-1834.65941</v>
          </cell>
          <cell r="T59">
            <v>901</v>
          </cell>
          <cell r="AB59">
            <v>934.2</v>
          </cell>
        </row>
        <row r="60">
          <cell r="P60">
            <v>-2264.0830599999999</v>
          </cell>
          <cell r="T60">
            <v>2116.049</v>
          </cell>
          <cell r="AB60">
            <v>412.23</v>
          </cell>
        </row>
        <row r="61">
          <cell r="P61">
            <v>-3023.5153</v>
          </cell>
          <cell r="T61">
            <v>1733</v>
          </cell>
          <cell r="AB61">
            <v>1174.519</v>
          </cell>
        </row>
        <row r="62">
          <cell r="P62">
            <v>-3299.0631600000002</v>
          </cell>
          <cell r="T62">
            <v>1819.145</v>
          </cell>
          <cell r="AB62">
            <v>1388.867</v>
          </cell>
        </row>
        <row r="63">
          <cell r="P63">
            <v>0</v>
          </cell>
          <cell r="T63">
            <v>2338</v>
          </cell>
          <cell r="AB63">
            <v>122.146</v>
          </cell>
        </row>
        <row r="64">
          <cell r="P64">
            <v>-4127.1731600000003</v>
          </cell>
          <cell r="T64">
            <v>3430</v>
          </cell>
          <cell r="AB64">
            <v>737.38599999999997</v>
          </cell>
        </row>
        <row r="65">
          <cell r="P65">
            <v>-2419.47946</v>
          </cell>
          <cell r="T65">
            <v>1617</v>
          </cell>
          <cell r="AB65">
            <v>763.13400000000001</v>
          </cell>
        </row>
        <row r="66">
          <cell r="P66">
            <v>-716.82280000000003</v>
          </cell>
          <cell r="T66">
            <v>1768</v>
          </cell>
          <cell r="AB66">
            <v>25.78</v>
          </cell>
        </row>
        <row r="67">
          <cell r="P67">
            <v>-2457.4290099999998</v>
          </cell>
          <cell r="T67">
            <v>2521.297</v>
          </cell>
          <cell r="AB67">
            <v>41.585000000000001</v>
          </cell>
        </row>
        <row r="68">
          <cell r="P68">
            <v>-1603.84986</v>
          </cell>
          <cell r="T68">
            <v>1414</v>
          </cell>
          <cell r="AB68">
            <v>227.63800000000001</v>
          </cell>
        </row>
        <row r="69">
          <cell r="P69">
            <v>0</v>
          </cell>
          <cell r="T69">
            <v>0</v>
          </cell>
          <cell r="AB69">
            <v>205.494</v>
          </cell>
        </row>
        <row r="70">
          <cell r="P70">
            <v>-6398.4931200000001</v>
          </cell>
          <cell r="T70">
            <v>6514.6859999999997</v>
          </cell>
          <cell r="AB70">
            <v>327.053</v>
          </cell>
        </row>
        <row r="71">
          <cell r="P71">
            <v>-601.14970000000005</v>
          </cell>
          <cell r="T71">
            <v>1121.127</v>
          </cell>
          <cell r="AB71">
            <v>1215.335</v>
          </cell>
        </row>
        <row r="72">
          <cell r="P72">
            <v>-4172.7932600000004</v>
          </cell>
          <cell r="T72">
            <v>2065</v>
          </cell>
          <cell r="AB72">
            <v>1931.5650000000001</v>
          </cell>
        </row>
        <row r="73">
          <cell r="P73">
            <v>-4897.1794600000003</v>
          </cell>
          <cell r="T73">
            <v>3678</v>
          </cell>
          <cell r="AB73">
            <v>1239.856</v>
          </cell>
        </row>
        <row r="74">
          <cell r="P74">
            <v>-2200.5130600000002</v>
          </cell>
          <cell r="T74">
            <v>2132</v>
          </cell>
          <cell r="AB74">
            <v>106.136</v>
          </cell>
        </row>
        <row r="75">
          <cell r="P75">
            <v>-5096.2219999999998</v>
          </cell>
          <cell r="T75">
            <v>3142</v>
          </cell>
          <cell r="AB75">
            <v>1787.9590000000001</v>
          </cell>
        </row>
        <row r="77">
          <cell r="P77">
            <v>0</v>
          </cell>
          <cell r="T77">
            <v>1109.2429999999999</v>
          </cell>
          <cell r="AB77">
            <v>281.88</v>
          </cell>
        </row>
        <row r="78">
          <cell r="P78">
            <v>-4327.6534600000005</v>
          </cell>
          <cell r="T78">
            <v>1449.5530000000001</v>
          </cell>
          <cell r="AB78">
            <v>2721.2440000000001</v>
          </cell>
        </row>
        <row r="79">
          <cell r="P79">
            <v>-21686.466850000001</v>
          </cell>
          <cell r="T79">
            <v>1003</v>
          </cell>
          <cell r="AB79">
            <v>20655.641</v>
          </cell>
        </row>
        <row r="80">
          <cell r="P80">
            <v>0</v>
          </cell>
          <cell r="T80">
            <v>400</v>
          </cell>
          <cell r="AB80">
            <v>783.702</v>
          </cell>
        </row>
        <row r="81">
          <cell r="P81">
            <v>-2409.7177099999999</v>
          </cell>
          <cell r="T81">
            <v>1215.328</v>
          </cell>
          <cell r="AB81">
            <v>1186.1669999999999</v>
          </cell>
        </row>
        <row r="82">
          <cell r="P82">
            <v>-2350.1167599999999</v>
          </cell>
          <cell r="T82">
            <v>1318.252</v>
          </cell>
          <cell r="AB82">
            <v>1166.4929999999999</v>
          </cell>
        </row>
        <row r="83">
          <cell r="P83">
            <v>-5614.4548299999997</v>
          </cell>
          <cell r="T83">
            <v>2030.546</v>
          </cell>
          <cell r="AB83">
            <v>3449.66</v>
          </cell>
        </row>
        <row r="84">
          <cell r="P84">
            <v>-990.08893999999998</v>
          </cell>
          <cell r="T84">
            <v>0</v>
          </cell>
          <cell r="AB84">
            <v>1075.58</v>
          </cell>
        </row>
        <row r="85">
          <cell r="P85">
            <v>-3027.53845</v>
          </cell>
          <cell r="T85">
            <v>1837.23</v>
          </cell>
          <cell r="AB85">
            <v>1271.7249999999999</v>
          </cell>
        </row>
        <row r="86">
          <cell r="P86">
            <v>-4909.0422200000003</v>
          </cell>
          <cell r="T86">
            <v>2083.3249999999998</v>
          </cell>
          <cell r="AB86">
            <v>2624.703</v>
          </cell>
        </row>
        <row r="87">
          <cell r="P87">
            <v>-2948.9507899999999</v>
          </cell>
          <cell r="T87">
            <v>2043.56</v>
          </cell>
          <cell r="AB87">
            <v>901.24800000000005</v>
          </cell>
        </row>
        <row r="88">
          <cell r="P88">
            <v>-2487.2432399999998</v>
          </cell>
          <cell r="T88">
            <v>0</v>
          </cell>
          <cell r="AB88">
            <v>2405.5309999999999</v>
          </cell>
        </row>
        <row r="89">
          <cell r="P89">
            <v>-3153.5253400000001</v>
          </cell>
          <cell r="T89">
            <v>1849.7760000000001</v>
          </cell>
          <cell r="AB89">
            <v>1273.9870000000001</v>
          </cell>
        </row>
        <row r="90">
          <cell r="P90">
            <v>-18585.584449999998</v>
          </cell>
          <cell r="T90">
            <v>2033.124</v>
          </cell>
          <cell r="AB90">
            <v>15087.8</v>
          </cell>
        </row>
        <row r="91">
          <cell r="P91">
            <v>-3165.2350700000002</v>
          </cell>
          <cell r="T91">
            <v>1850.9</v>
          </cell>
          <cell r="AB91">
            <v>1271.58</v>
          </cell>
        </row>
        <row r="92">
          <cell r="P92">
            <v>-4250.3339400000004</v>
          </cell>
          <cell r="T92">
            <v>1739</v>
          </cell>
          <cell r="AB92">
            <v>2424.8090000000002</v>
          </cell>
        </row>
        <row r="93">
          <cell r="P93">
            <v>-4821.3811599999999</v>
          </cell>
          <cell r="T93">
            <v>4460.527</v>
          </cell>
          <cell r="AB93">
            <v>474.66699999999997</v>
          </cell>
        </row>
        <row r="95">
          <cell r="P95">
            <v>-2407.84951</v>
          </cell>
          <cell r="T95">
            <v>2110</v>
          </cell>
          <cell r="AB95">
            <v>650.67499999999995</v>
          </cell>
        </row>
        <row r="96">
          <cell r="P96">
            <v>-1446.46279</v>
          </cell>
          <cell r="T96">
            <v>1772</v>
          </cell>
          <cell r="AB96">
            <v>53.978000000000002</v>
          </cell>
        </row>
        <row r="97">
          <cell r="P97">
            <v>-2140.69938</v>
          </cell>
          <cell r="T97">
            <v>1285</v>
          </cell>
          <cell r="AB97">
            <v>798.572</v>
          </cell>
        </row>
        <row r="98">
          <cell r="P98">
            <v>-3409.1570099999999</v>
          </cell>
          <cell r="T98">
            <v>2414.15</v>
          </cell>
          <cell r="AB98">
            <v>969.11500000000001</v>
          </cell>
        </row>
        <row r="99">
          <cell r="P99">
            <v>-2964.9391599999999</v>
          </cell>
          <cell r="T99">
            <v>2136</v>
          </cell>
          <cell r="AB99">
            <v>776.95699999999999</v>
          </cell>
        </row>
        <row r="100">
          <cell r="P100">
            <v>-4595.11672</v>
          </cell>
          <cell r="T100">
            <v>144</v>
          </cell>
          <cell r="AB100">
            <v>4129.3459999999995</v>
          </cell>
        </row>
        <row r="101">
          <cell r="P101">
            <v>-4453.4126699999997</v>
          </cell>
          <cell r="T101">
            <v>4306</v>
          </cell>
          <cell r="AB101">
            <v>501.61399999999998</v>
          </cell>
        </row>
        <row r="102">
          <cell r="P102">
            <v>-2939.4985499999998</v>
          </cell>
          <cell r="T102">
            <v>2208.587</v>
          </cell>
          <cell r="AB102">
            <v>693.78099999999995</v>
          </cell>
        </row>
        <row r="103">
          <cell r="P103">
            <v>-3509.46524</v>
          </cell>
          <cell r="T103">
            <v>172.54300000000001</v>
          </cell>
          <cell r="AB103">
            <v>3236.3330000000001</v>
          </cell>
        </row>
        <row r="104">
          <cell r="P104">
            <v>-1866.17598</v>
          </cell>
          <cell r="T104">
            <v>1110.0830000000001</v>
          </cell>
          <cell r="AB104">
            <v>737.46400000000006</v>
          </cell>
        </row>
        <row r="105">
          <cell r="P105">
            <v>-1417.91921</v>
          </cell>
          <cell r="T105">
            <v>779</v>
          </cell>
          <cell r="AB105">
            <v>647.83799999999997</v>
          </cell>
        </row>
        <row r="106">
          <cell r="P106">
            <v>-3048.7506400000002</v>
          </cell>
          <cell r="T106">
            <v>1578</v>
          </cell>
          <cell r="AB106">
            <v>1370.48</v>
          </cell>
        </row>
        <row r="107">
          <cell r="P107">
            <v>-2884.5587</v>
          </cell>
          <cell r="T107">
            <v>2711.7040000000002</v>
          </cell>
          <cell r="AB107">
            <v>179.77699999999999</v>
          </cell>
        </row>
        <row r="108">
          <cell r="P108">
            <v>-1943.74595</v>
          </cell>
          <cell r="T108">
            <v>617</v>
          </cell>
          <cell r="AB108">
            <v>1351.393</v>
          </cell>
        </row>
        <row r="110">
          <cell r="P110">
            <v>0</v>
          </cell>
          <cell r="T110">
            <v>0</v>
          </cell>
          <cell r="AB110">
            <v>51.558999999999997</v>
          </cell>
        </row>
        <row r="111">
          <cell r="P111">
            <v>-4250.4660100000001</v>
          </cell>
          <cell r="T111">
            <v>2161</v>
          </cell>
          <cell r="AB111">
            <v>2006.885</v>
          </cell>
        </row>
        <row r="112">
          <cell r="P112">
            <v>-5003.0225399999999</v>
          </cell>
          <cell r="T112">
            <v>578.26099999999997</v>
          </cell>
          <cell r="AB112">
            <v>4332.22</v>
          </cell>
        </row>
        <row r="113">
          <cell r="P113">
            <v>-2896.1473500000002</v>
          </cell>
          <cell r="T113">
            <v>2514.8049999999998</v>
          </cell>
          <cell r="AB113">
            <v>407.65499999999997</v>
          </cell>
        </row>
        <row r="114">
          <cell r="P114">
            <v>-1603.1446000000001</v>
          </cell>
          <cell r="T114">
            <v>2178.0050000000001</v>
          </cell>
          <cell r="AB114">
            <v>25.78</v>
          </cell>
        </row>
        <row r="115">
          <cell r="P115">
            <v>-4119.1737599999997</v>
          </cell>
          <cell r="T115">
            <v>252.583</v>
          </cell>
          <cell r="AB115">
            <v>3664.08</v>
          </cell>
        </row>
        <row r="116">
          <cell r="P116">
            <v>-1833.9945499999999</v>
          </cell>
          <cell r="T116">
            <v>5242.4070000000002</v>
          </cell>
          <cell r="AB116">
            <v>128.30099999999999</v>
          </cell>
        </row>
        <row r="117">
          <cell r="P117">
            <v>-3315.3649999999998</v>
          </cell>
          <cell r="T117">
            <v>3620.7249999999999</v>
          </cell>
          <cell r="AB117">
            <v>498.88799999999998</v>
          </cell>
        </row>
        <row r="118">
          <cell r="P118">
            <v>-4874.07258</v>
          </cell>
          <cell r="T118">
            <v>5142.3280000000004</v>
          </cell>
          <cell r="AB118">
            <v>361.39299999999997</v>
          </cell>
        </row>
        <row r="119">
          <cell r="P119">
            <v>-2349.87021</v>
          </cell>
          <cell r="T119">
            <v>1646.482</v>
          </cell>
          <cell r="AB119">
            <v>690.13800000000003</v>
          </cell>
        </row>
        <row r="120">
          <cell r="P120">
            <v>-18559.94183</v>
          </cell>
          <cell r="T120">
            <v>504.64100000000002</v>
          </cell>
          <cell r="AB120">
            <v>17371.39</v>
          </cell>
        </row>
        <row r="121">
          <cell r="P121">
            <v>-3810.4097999999999</v>
          </cell>
          <cell r="T121">
            <v>2291</v>
          </cell>
          <cell r="AB121">
            <v>1411.396</v>
          </cell>
        </row>
        <row r="122">
          <cell r="P122">
            <v>-4386.8522199999998</v>
          </cell>
          <cell r="T122">
            <v>4652.1049999999996</v>
          </cell>
          <cell r="AB122">
            <v>98.421000000000006</v>
          </cell>
        </row>
        <row r="123">
          <cell r="P123">
            <v>-3516.43986</v>
          </cell>
          <cell r="T123">
            <v>2641.741</v>
          </cell>
          <cell r="AB123">
            <v>1044.241</v>
          </cell>
        </row>
        <row r="124">
          <cell r="P124">
            <v>-3353.5104000000001</v>
          </cell>
          <cell r="T124">
            <v>3311.97</v>
          </cell>
          <cell r="AB124">
            <v>88.504999999999995</v>
          </cell>
        </row>
        <row r="126">
          <cell r="P126">
            <v>-1519.9082699999999</v>
          </cell>
          <cell r="T126">
            <v>0</v>
          </cell>
          <cell r="AB126">
            <v>1505.0050000000001</v>
          </cell>
        </row>
        <row r="127">
          <cell r="P127">
            <v>-3661.0282099999999</v>
          </cell>
          <cell r="T127">
            <v>1799</v>
          </cell>
          <cell r="AB127">
            <v>1797.432</v>
          </cell>
        </row>
        <row r="128">
          <cell r="P128">
            <v>-4944.6033100000004</v>
          </cell>
          <cell r="T128">
            <v>5079</v>
          </cell>
          <cell r="AB128">
            <v>218.07</v>
          </cell>
        </row>
        <row r="129">
          <cell r="P129">
            <v>-3248.8249900000001</v>
          </cell>
          <cell r="T129">
            <v>1388.6310000000001</v>
          </cell>
          <cell r="AB129">
            <v>1822.95</v>
          </cell>
        </row>
        <row r="130">
          <cell r="P130">
            <v>-4962.0054200000004</v>
          </cell>
          <cell r="T130">
            <v>2596.806</v>
          </cell>
          <cell r="AB130">
            <v>2243.5419999999999</v>
          </cell>
        </row>
        <row r="131">
          <cell r="P131">
            <v>-5577.27675</v>
          </cell>
          <cell r="T131">
            <v>7200</v>
          </cell>
          <cell r="AB131">
            <v>371.85899999999998</v>
          </cell>
        </row>
        <row r="132">
          <cell r="P132">
            <v>-3828.7119699999998</v>
          </cell>
          <cell r="T132">
            <v>794.48099999999999</v>
          </cell>
          <cell r="AB132">
            <v>2857.8510000000001</v>
          </cell>
        </row>
        <row r="133">
          <cell r="P133">
            <v>-1865.8732199999999</v>
          </cell>
          <cell r="T133">
            <v>0</v>
          </cell>
          <cell r="AB133">
            <v>1837.972</v>
          </cell>
        </row>
        <row r="134">
          <cell r="P134">
            <v>-2812.4928100000002</v>
          </cell>
          <cell r="T134">
            <v>2055</v>
          </cell>
          <cell r="AB134">
            <v>773.90499999999997</v>
          </cell>
        </row>
        <row r="135">
          <cell r="P135">
            <v>-3805.42175</v>
          </cell>
          <cell r="T135">
            <v>2985</v>
          </cell>
          <cell r="AB135">
            <v>799.70899999999995</v>
          </cell>
        </row>
        <row r="136">
          <cell r="P136">
            <v>-5200.6117199999999</v>
          </cell>
          <cell r="T136">
            <v>229</v>
          </cell>
          <cell r="AB136">
            <v>4642.8990000000003</v>
          </cell>
        </row>
        <row r="137">
          <cell r="P137">
            <v>-4349.6076700000003</v>
          </cell>
          <cell r="T137">
            <v>998.58299999999997</v>
          </cell>
          <cell r="AB137">
            <v>3238.1750000000002</v>
          </cell>
        </row>
        <row r="138">
          <cell r="P138">
            <v>-3700.2317400000002</v>
          </cell>
          <cell r="T138">
            <v>3539</v>
          </cell>
          <cell r="AB138">
            <v>279.774</v>
          </cell>
        </row>
        <row r="139">
          <cell r="P139">
            <v>-2763.1069400000001</v>
          </cell>
          <cell r="T139">
            <v>2132</v>
          </cell>
          <cell r="AB139">
            <v>602.70699999999999</v>
          </cell>
        </row>
        <row r="140">
          <cell r="P140">
            <v>-2320.4520000000002</v>
          </cell>
          <cell r="T140">
            <v>249.297</v>
          </cell>
          <cell r="AB140">
            <v>1879.741</v>
          </cell>
        </row>
        <row r="141">
          <cell r="P141">
            <v>-6483.0060299999996</v>
          </cell>
          <cell r="T141">
            <v>2127</v>
          </cell>
          <cell r="AB141">
            <v>4139.8500000000004</v>
          </cell>
        </row>
        <row r="142">
          <cell r="P142">
            <v>-3090.15157</v>
          </cell>
          <cell r="T142">
            <v>1265</v>
          </cell>
          <cell r="AB142">
            <v>1749.7850000000001</v>
          </cell>
        </row>
        <row r="143">
          <cell r="P143">
            <v>-33115.413480000003</v>
          </cell>
          <cell r="T143">
            <v>10579</v>
          </cell>
          <cell r="AB143">
            <v>22544.708999999999</v>
          </cell>
        </row>
        <row r="145">
          <cell r="P145">
            <v>-2002.63751</v>
          </cell>
          <cell r="T145">
            <v>2355.1109999999999</v>
          </cell>
          <cell r="AB145">
            <v>277.089</v>
          </cell>
        </row>
        <row r="146">
          <cell r="P146">
            <v>-2589.0326100000002</v>
          </cell>
          <cell r="T146">
            <v>1760.3</v>
          </cell>
          <cell r="AB146">
            <v>818.68299999999999</v>
          </cell>
        </row>
        <row r="147">
          <cell r="P147">
            <v>-3359.4015599999998</v>
          </cell>
          <cell r="T147">
            <v>684.99699999999996</v>
          </cell>
          <cell r="AB147">
            <v>2495.681</v>
          </cell>
        </row>
        <row r="148">
          <cell r="P148">
            <v>-6605.6254499999995</v>
          </cell>
          <cell r="T148">
            <v>5566.116</v>
          </cell>
          <cell r="AB148">
            <v>4879.808</v>
          </cell>
        </row>
        <row r="149">
          <cell r="P149">
            <v>-2515.3402799999999</v>
          </cell>
          <cell r="T149">
            <v>743.10900000000004</v>
          </cell>
          <cell r="AB149">
            <v>1735.499</v>
          </cell>
        </row>
        <row r="150">
          <cell r="P150">
            <v>-1805.4003299999999</v>
          </cell>
          <cell r="T150">
            <v>1686.924</v>
          </cell>
          <cell r="AB150">
            <v>411.83499999999998</v>
          </cell>
        </row>
        <row r="151">
          <cell r="P151">
            <v>-3588.0874800000001</v>
          </cell>
          <cell r="T151">
            <v>1290.9459999999999</v>
          </cell>
          <cell r="AB151">
            <v>2206.4929999999999</v>
          </cell>
        </row>
        <row r="152">
          <cell r="P152">
            <v>-5427.7023600000002</v>
          </cell>
          <cell r="T152">
            <v>677.41600000000005</v>
          </cell>
          <cell r="AB152">
            <v>4729.7460000000001</v>
          </cell>
        </row>
        <row r="153">
          <cell r="P153">
            <v>-4598.3095199999998</v>
          </cell>
          <cell r="T153">
            <v>988</v>
          </cell>
          <cell r="AB153">
            <v>3371.2550000000001</v>
          </cell>
        </row>
        <row r="154">
          <cell r="P154">
            <v>-3700.2843699999999</v>
          </cell>
          <cell r="T154">
            <v>1939.8009999999999</v>
          </cell>
          <cell r="AB154">
            <v>1682.5640000000001</v>
          </cell>
        </row>
        <row r="155">
          <cell r="P155">
            <v>-4423.1423199999999</v>
          </cell>
          <cell r="T155">
            <v>1832.1679999999999</v>
          </cell>
          <cell r="AB155">
            <v>2419.9630000000002</v>
          </cell>
        </row>
        <row r="156">
          <cell r="P156">
            <v>-3430.3234499999999</v>
          </cell>
          <cell r="T156">
            <v>1096.0029999999999</v>
          </cell>
          <cell r="AB156">
            <v>2162.9389999999999</v>
          </cell>
        </row>
        <row r="157">
          <cell r="P157">
            <v>-5268.6575199999997</v>
          </cell>
          <cell r="T157">
            <v>3299.4259999999999</v>
          </cell>
          <cell r="AB157">
            <v>2017.2080000000001</v>
          </cell>
        </row>
        <row r="159">
          <cell r="P159">
            <v>-3281.4723199999999</v>
          </cell>
          <cell r="T159">
            <v>1859.01</v>
          </cell>
          <cell r="AB159">
            <v>1526.5830000000001</v>
          </cell>
        </row>
        <row r="160">
          <cell r="P160">
            <v>-3965.8425299999999</v>
          </cell>
          <cell r="T160">
            <v>1003.605</v>
          </cell>
          <cell r="AB160">
            <v>2815.288</v>
          </cell>
        </row>
        <row r="161">
          <cell r="P161">
            <v>-1872.2723599999999</v>
          </cell>
          <cell r="T161">
            <v>0</v>
          </cell>
          <cell r="AB161">
            <v>1936.7360000000001</v>
          </cell>
        </row>
        <row r="162">
          <cell r="P162">
            <v>-3561.6478200000001</v>
          </cell>
          <cell r="T162">
            <v>1383.2159999999999</v>
          </cell>
          <cell r="AB162">
            <v>2337.0630000000001</v>
          </cell>
        </row>
        <row r="163">
          <cell r="P163">
            <v>-542.53998999999999</v>
          </cell>
          <cell r="T163">
            <v>0</v>
          </cell>
          <cell r="AB163">
            <v>691.98599999999999</v>
          </cell>
        </row>
        <row r="164">
          <cell r="P164">
            <v>-4564.28042</v>
          </cell>
          <cell r="T164">
            <v>0</v>
          </cell>
          <cell r="AB164">
            <v>4295.3100000000004</v>
          </cell>
        </row>
        <row r="165">
          <cell r="P165">
            <v>-5484.7701399999996</v>
          </cell>
          <cell r="T165">
            <v>1250</v>
          </cell>
          <cell r="AB165">
            <v>3932.703</v>
          </cell>
        </row>
        <row r="166">
          <cell r="P166">
            <v>-5094.2711200000003</v>
          </cell>
          <cell r="T166">
            <v>931.67200000000003</v>
          </cell>
          <cell r="AB166">
            <v>4019.21</v>
          </cell>
        </row>
        <row r="168">
          <cell r="P168">
            <v>-4220.6587</v>
          </cell>
          <cell r="T168">
            <v>2368.799</v>
          </cell>
          <cell r="AB168">
            <v>1687.7349999999999</v>
          </cell>
        </row>
        <row r="169">
          <cell r="P169">
            <v>-3264.3496700000001</v>
          </cell>
          <cell r="T169">
            <v>604.29100000000005</v>
          </cell>
          <cell r="AB169">
            <v>2485.2530000000002</v>
          </cell>
        </row>
        <row r="170">
          <cell r="P170">
            <v>-1696.7004999999999</v>
          </cell>
          <cell r="T170">
            <v>0</v>
          </cell>
          <cell r="AB170">
            <v>1559.0830000000001</v>
          </cell>
        </row>
        <row r="171">
          <cell r="P171">
            <v>-3744.7206500000002</v>
          </cell>
          <cell r="T171">
            <v>2553.7399999999998</v>
          </cell>
          <cell r="AB171">
            <v>1118.0319999999999</v>
          </cell>
        </row>
        <row r="172">
          <cell r="P172">
            <v>-3680.4843000000001</v>
          </cell>
          <cell r="T172">
            <v>1336.7180000000001</v>
          </cell>
          <cell r="AB172">
            <v>2138.2930000000001</v>
          </cell>
        </row>
        <row r="173">
          <cell r="P173">
            <v>-3704.3348700000001</v>
          </cell>
          <cell r="T173">
            <v>1752.9169999999999</v>
          </cell>
          <cell r="AB173">
            <v>1890.454</v>
          </cell>
        </row>
        <row r="174">
          <cell r="P174">
            <v>-5346.0572899999997</v>
          </cell>
          <cell r="T174">
            <v>0</v>
          </cell>
          <cell r="AB174">
            <v>4884.8590000000004</v>
          </cell>
        </row>
        <row r="175">
          <cell r="P175">
            <v>-2860.61355</v>
          </cell>
          <cell r="T175">
            <v>990.74199999999996</v>
          </cell>
          <cell r="AB175">
            <v>1720.4670000000001</v>
          </cell>
        </row>
        <row r="176">
          <cell r="P176">
            <v>-3542.0340099999999</v>
          </cell>
          <cell r="T176">
            <v>2148.3220000000001</v>
          </cell>
          <cell r="AB176">
            <v>1278.4469999999999</v>
          </cell>
        </row>
        <row r="177">
          <cell r="P177">
            <v>-6009.4530699999996</v>
          </cell>
          <cell r="T177">
            <v>1727</v>
          </cell>
          <cell r="AB177">
            <v>3914.123</v>
          </cell>
        </row>
        <row r="178">
          <cell r="P178">
            <v>-6167.1770200000001</v>
          </cell>
          <cell r="T178">
            <v>3838</v>
          </cell>
          <cell r="AB178">
            <v>2222.511</v>
          </cell>
        </row>
        <row r="179">
          <cell r="P179">
            <v>-2765.9737799999998</v>
          </cell>
          <cell r="T179">
            <v>2320.1190000000001</v>
          </cell>
          <cell r="AB179">
            <v>464.16</v>
          </cell>
        </row>
        <row r="180">
          <cell r="P180">
            <v>-1788.9746700000001</v>
          </cell>
          <cell r="T180">
            <v>1089</v>
          </cell>
          <cell r="AB180">
            <v>717.32500000000005</v>
          </cell>
        </row>
        <row r="181">
          <cell r="P181">
            <v>-4907.6868700000005</v>
          </cell>
          <cell r="T181">
            <v>1572.33</v>
          </cell>
          <cell r="AB181">
            <v>3092.5619999999999</v>
          </cell>
        </row>
        <row r="182">
          <cell r="P182">
            <v>-3765.1501499999999</v>
          </cell>
          <cell r="T182">
            <v>1801</v>
          </cell>
          <cell r="AB182">
            <v>1830.528</v>
          </cell>
        </row>
        <row r="183">
          <cell r="P183">
            <v>-41538.01627</v>
          </cell>
          <cell r="T183">
            <v>19018.457999999999</v>
          </cell>
          <cell r="AB183">
            <v>42979.209000000003</v>
          </cell>
        </row>
        <row r="185">
          <cell r="P185">
            <v>-3212.1330600000001</v>
          </cell>
          <cell r="T185">
            <v>2404.9459999999999</v>
          </cell>
          <cell r="AB185">
            <v>1298.307</v>
          </cell>
        </row>
        <row r="186">
          <cell r="P186">
            <v>-3876.7089500000002</v>
          </cell>
          <cell r="T186">
            <v>853.12099999999998</v>
          </cell>
          <cell r="AB186">
            <v>2987.0210000000002</v>
          </cell>
        </row>
        <row r="187">
          <cell r="P187">
            <v>-4716.5784000000003</v>
          </cell>
          <cell r="T187">
            <v>1663.06</v>
          </cell>
          <cell r="AB187">
            <v>2818.73</v>
          </cell>
        </row>
        <row r="188">
          <cell r="P188">
            <v>-2830.3618000000001</v>
          </cell>
          <cell r="T188">
            <v>3523.9670000000001</v>
          </cell>
          <cell r="AB188">
            <v>12.89</v>
          </cell>
        </row>
        <row r="189">
          <cell r="P189">
            <v>-2990.5717300000001</v>
          </cell>
          <cell r="T189">
            <v>10</v>
          </cell>
          <cell r="AB189">
            <v>2840.6869999999999</v>
          </cell>
        </row>
        <row r="190">
          <cell r="P190">
            <v>-1708.4815000000001</v>
          </cell>
          <cell r="T190">
            <v>150</v>
          </cell>
          <cell r="AB190">
            <v>1636.123</v>
          </cell>
        </row>
        <row r="191">
          <cell r="P191">
            <v>-4577.1054299999996</v>
          </cell>
          <cell r="T191">
            <v>1541.5719999999999</v>
          </cell>
          <cell r="AB191">
            <v>2991.7249999999999</v>
          </cell>
        </row>
        <row r="192">
          <cell r="P192">
            <v>-1715.74341</v>
          </cell>
          <cell r="T192">
            <v>1270.402</v>
          </cell>
          <cell r="AB192">
            <v>712.66099999999994</v>
          </cell>
        </row>
        <row r="193">
          <cell r="P193">
            <v>-2400.2670400000002</v>
          </cell>
          <cell r="T193">
            <v>770.21</v>
          </cell>
          <cell r="AB193">
            <v>1634.5830000000001</v>
          </cell>
        </row>
        <row r="194">
          <cell r="P194">
            <v>-3361.4205700000002</v>
          </cell>
          <cell r="T194">
            <v>1714.616</v>
          </cell>
          <cell r="AB194">
            <v>1771.096</v>
          </cell>
        </row>
        <row r="196">
          <cell r="P196">
            <v>0</v>
          </cell>
          <cell r="T196">
            <v>0</v>
          </cell>
          <cell r="AB196">
            <v>61.713000000000001</v>
          </cell>
        </row>
        <row r="197">
          <cell r="P197">
            <v>-2676.9925600000001</v>
          </cell>
          <cell r="T197">
            <v>0</v>
          </cell>
          <cell r="AB197">
            <v>2687.3130000000001</v>
          </cell>
        </row>
        <row r="198">
          <cell r="P198">
            <v>-1394.76396</v>
          </cell>
          <cell r="T198">
            <v>437</v>
          </cell>
          <cell r="AB198">
            <v>879.74599999999998</v>
          </cell>
        </row>
        <row r="199">
          <cell r="P199">
            <v>0</v>
          </cell>
          <cell r="T199">
            <v>0</v>
          </cell>
          <cell r="AB199">
            <v>547.18299999999999</v>
          </cell>
        </row>
        <row r="200">
          <cell r="P200">
            <v>-2561.1873999999998</v>
          </cell>
          <cell r="T200">
            <v>703.51400000000001</v>
          </cell>
          <cell r="AB200">
            <v>1688.6079999999999</v>
          </cell>
        </row>
        <row r="201">
          <cell r="P201">
            <v>-2532.5671299999999</v>
          </cell>
          <cell r="T201">
            <v>1072</v>
          </cell>
          <cell r="AB201">
            <v>1341.1980000000001</v>
          </cell>
        </row>
        <row r="202">
          <cell r="P202">
            <v>-2066.6709000000001</v>
          </cell>
          <cell r="T202">
            <v>1504</v>
          </cell>
          <cell r="AB202">
            <v>516.62699999999995</v>
          </cell>
        </row>
        <row r="203">
          <cell r="P203">
            <v>0</v>
          </cell>
          <cell r="T203">
            <v>0</v>
          </cell>
          <cell r="AB203">
            <v>32.225000000000001</v>
          </cell>
        </row>
        <row r="204">
          <cell r="P204">
            <v>-2114.6642000000002</v>
          </cell>
          <cell r="T204">
            <v>1664.5029999999999</v>
          </cell>
          <cell r="AB204">
            <v>441.58600000000001</v>
          </cell>
        </row>
        <row r="205">
          <cell r="P205">
            <v>0</v>
          </cell>
          <cell r="T205">
            <v>0</v>
          </cell>
          <cell r="AB205">
            <v>333.49599999999998</v>
          </cell>
        </row>
        <row r="206">
          <cell r="P206">
            <v>0</v>
          </cell>
          <cell r="T206">
            <v>0</v>
          </cell>
          <cell r="AB206">
            <v>0</v>
          </cell>
        </row>
        <row r="207">
          <cell r="P207">
            <v>-3334.9631599999998</v>
          </cell>
          <cell r="T207">
            <v>766.05700000000002</v>
          </cell>
          <cell r="AB207">
            <v>2403.0140000000001</v>
          </cell>
        </row>
        <row r="208">
          <cell r="P208">
            <v>-4266.1772199999996</v>
          </cell>
          <cell r="T208">
            <v>4213</v>
          </cell>
          <cell r="AB208">
            <v>297.48099999999999</v>
          </cell>
        </row>
        <row r="209">
          <cell r="P209">
            <v>-275.39422999999999</v>
          </cell>
          <cell r="T209">
            <v>1307.19</v>
          </cell>
          <cell r="AB209">
            <v>91.936000000000007</v>
          </cell>
        </row>
        <row r="210">
          <cell r="P210">
            <v>-1293.7615900000001</v>
          </cell>
          <cell r="T210">
            <v>0</v>
          </cell>
          <cell r="AB210">
            <v>1228.0830000000001</v>
          </cell>
        </row>
        <row r="211">
          <cell r="P211">
            <v>-1700.66488</v>
          </cell>
          <cell r="T211">
            <v>786</v>
          </cell>
          <cell r="AB211">
            <v>833.03399999999999</v>
          </cell>
        </row>
        <row r="212">
          <cell r="P212">
            <v>-3753.7251700000002</v>
          </cell>
          <cell r="T212">
            <v>0</v>
          </cell>
          <cell r="AB212">
            <v>3505.1120000000001</v>
          </cell>
        </row>
        <row r="213">
          <cell r="P213">
            <v>-1503.0788</v>
          </cell>
          <cell r="T213">
            <v>0</v>
          </cell>
          <cell r="AB213">
            <v>1390.6780000000001</v>
          </cell>
        </row>
        <row r="214">
          <cell r="P214">
            <v>-13854.260619999999</v>
          </cell>
          <cell r="T214">
            <v>0</v>
          </cell>
          <cell r="AB214">
            <v>12424.138000000001</v>
          </cell>
        </row>
        <row r="215">
          <cell r="P215">
            <v>-709.85152000000005</v>
          </cell>
          <cell r="T215">
            <v>969.38300000000004</v>
          </cell>
          <cell r="AB215">
            <v>27.859000000000002</v>
          </cell>
        </row>
        <row r="216">
          <cell r="P216">
            <v>-909.13590999999997</v>
          </cell>
          <cell r="T216">
            <v>0</v>
          </cell>
          <cell r="AB216">
            <v>1215.8520000000001</v>
          </cell>
        </row>
        <row r="218">
          <cell r="P218">
            <v>-2376.9299900000001</v>
          </cell>
          <cell r="T218">
            <v>74.522999999999996</v>
          </cell>
          <cell r="AB218">
            <v>2135.4209999999998</v>
          </cell>
        </row>
        <row r="219">
          <cell r="P219">
            <v>-2313.9726900000001</v>
          </cell>
          <cell r="T219">
            <v>1935.8679999999999</v>
          </cell>
          <cell r="AB219">
            <v>402.02800000000002</v>
          </cell>
        </row>
        <row r="220">
          <cell r="P220">
            <v>-1830.39203</v>
          </cell>
          <cell r="T220">
            <v>2349.1550000000002</v>
          </cell>
          <cell r="AB220">
            <v>133.65799999999999</v>
          </cell>
        </row>
        <row r="221">
          <cell r="P221">
            <v>-3119.2881499999999</v>
          </cell>
          <cell r="T221">
            <v>1918.5419999999999</v>
          </cell>
          <cell r="AB221">
            <v>1111.53</v>
          </cell>
        </row>
        <row r="222">
          <cell r="P222">
            <v>-5127.1026899999997</v>
          </cell>
          <cell r="T222">
            <v>858.24400000000003</v>
          </cell>
          <cell r="AB222">
            <v>3942.26</v>
          </cell>
        </row>
        <row r="223">
          <cell r="P223">
            <v>-239.72711000000001</v>
          </cell>
          <cell r="T223">
            <v>86</v>
          </cell>
          <cell r="AB223">
            <v>189.81</v>
          </cell>
        </row>
        <row r="224">
          <cell r="P224">
            <v>-1280.4902099999999</v>
          </cell>
          <cell r="T224">
            <v>942</v>
          </cell>
          <cell r="AB224">
            <v>431.75400000000002</v>
          </cell>
        </row>
        <row r="225">
          <cell r="P225">
            <v>-1460.23011</v>
          </cell>
          <cell r="T225">
            <v>714</v>
          </cell>
          <cell r="AB225">
            <v>806.74400000000003</v>
          </cell>
        </row>
        <row r="226">
          <cell r="P226">
            <v>-3346.9224800000002</v>
          </cell>
          <cell r="T226">
            <v>2475.8440000000001</v>
          </cell>
          <cell r="AB226">
            <v>862.851</v>
          </cell>
        </row>
        <row r="227">
          <cell r="P227">
            <v>-2870.7298099999998</v>
          </cell>
          <cell r="T227">
            <v>1054.425</v>
          </cell>
          <cell r="AB227">
            <v>1793.7180000000001</v>
          </cell>
        </row>
        <row r="228">
          <cell r="P228">
            <v>-1540.47678</v>
          </cell>
          <cell r="T228">
            <v>1907.5</v>
          </cell>
          <cell r="AB228">
            <v>67.540999999999997</v>
          </cell>
        </row>
        <row r="229">
          <cell r="P229">
            <v>-2609.6345200000001</v>
          </cell>
          <cell r="T229">
            <v>1912.7370000000001</v>
          </cell>
          <cell r="AB229">
            <v>766.548</v>
          </cell>
        </row>
        <row r="230">
          <cell r="P230">
            <v>-2648.5066400000001</v>
          </cell>
          <cell r="T230">
            <v>2082.9349999999999</v>
          </cell>
          <cell r="AB230">
            <v>594.37800000000004</v>
          </cell>
        </row>
        <row r="231">
          <cell r="P231">
            <v>0</v>
          </cell>
          <cell r="T231">
            <v>815.40099999999995</v>
          </cell>
          <cell r="AB231">
            <v>180.05199999999999</v>
          </cell>
        </row>
        <row r="232">
          <cell r="P232">
            <v>-4715.4266799999996</v>
          </cell>
          <cell r="T232">
            <v>2148.0059999999999</v>
          </cell>
          <cell r="AB232">
            <v>2702.0659999999998</v>
          </cell>
        </row>
        <row r="233">
          <cell r="P233">
            <v>-2530.31511</v>
          </cell>
          <cell r="T233">
            <v>560.91499999999996</v>
          </cell>
          <cell r="AB233">
            <v>2059.3850000000002</v>
          </cell>
        </row>
        <row r="234">
          <cell r="P234">
            <v>-2382.94578</v>
          </cell>
          <cell r="T234">
            <v>1929.182</v>
          </cell>
          <cell r="AB234">
            <v>425.90199999999999</v>
          </cell>
        </row>
        <row r="235">
          <cell r="P235">
            <v>-3655.50396</v>
          </cell>
          <cell r="T235">
            <v>1390.8</v>
          </cell>
          <cell r="AB235">
            <v>2137.683</v>
          </cell>
        </row>
        <row r="237">
          <cell r="P237">
            <v>-3116.4451100000001</v>
          </cell>
          <cell r="T237">
            <v>1493</v>
          </cell>
          <cell r="AB237">
            <v>1524.2840000000001</v>
          </cell>
        </row>
        <row r="238">
          <cell r="P238">
            <v>-2868.5881599999998</v>
          </cell>
          <cell r="T238">
            <v>1539</v>
          </cell>
          <cell r="AB238">
            <v>1264.4649999999999</v>
          </cell>
        </row>
        <row r="239">
          <cell r="P239">
            <v>-1675.66176</v>
          </cell>
          <cell r="T239">
            <v>1270</v>
          </cell>
          <cell r="AB239">
            <v>437.428</v>
          </cell>
        </row>
        <row r="240">
          <cell r="P240">
            <v>-2474.8949699999998</v>
          </cell>
          <cell r="T240">
            <v>1237</v>
          </cell>
          <cell r="AB240">
            <v>1182.952</v>
          </cell>
        </row>
        <row r="241">
          <cell r="P241">
            <v>-2326.17274</v>
          </cell>
          <cell r="T241">
            <v>1915</v>
          </cell>
          <cell r="AB241">
            <v>406.62700000000001</v>
          </cell>
        </row>
        <row r="242">
          <cell r="P242">
            <v>-2166.0364</v>
          </cell>
          <cell r="T242">
            <v>1911</v>
          </cell>
          <cell r="AB242">
            <v>320.99</v>
          </cell>
        </row>
        <row r="243">
          <cell r="P243">
            <v>-2879.4568899999999</v>
          </cell>
          <cell r="T243">
            <v>1786.827</v>
          </cell>
          <cell r="AB243">
            <v>1027.7090000000001</v>
          </cell>
        </row>
        <row r="244">
          <cell r="P244">
            <v>-3709.7775299999998</v>
          </cell>
          <cell r="T244">
            <v>2020</v>
          </cell>
          <cell r="AB244">
            <v>1624.3030000000001</v>
          </cell>
        </row>
        <row r="245">
          <cell r="P245">
            <v>-2825.1661600000002</v>
          </cell>
          <cell r="T245">
            <v>1620.9280000000001</v>
          </cell>
          <cell r="AB245">
            <v>1142.1220000000001</v>
          </cell>
        </row>
        <row r="246">
          <cell r="P246">
            <v>-2127.7558600000002</v>
          </cell>
          <cell r="T246">
            <v>1606</v>
          </cell>
          <cell r="AB246">
            <v>537.36300000000006</v>
          </cell>
        </row>
        <row r="247">
          <cell r="P247">
            <v>-2518.4675499999998</v>
          </cell>
          <cell r="T247">
            <v>3382</v>
          </cell>
          <cell r="AB247">
            <v>4096.3559999999998</v>
          </cell>
        </row>
        <row r="248">
          <cell r="P248">
            <v>0</v>
          </cell>
          <cell r="T248">
            <v>0</v>
          </cell>
          <cell r="AB248">
            <v>78.545000000000002</v>
          </cell>
        </row>
        <row r="249">
          <cell r="P249">
            <v>-3928.8606100000002</v>
          </cell>
          <cell r="T249">
            <v>3083</v>
          </cell>
          <cell r="AB249">
            <v>887.822</v>
          </cell>
        </row>
        <row r="250">
          <cell r="P250">
            <v>-3649.0465800000002</v>
          </cell>
          <cell r="T250">
            <v>3231</v>
          </cell>
          <cell r="AB250">
            <v>459.04500000000002</v>
          </cell>
        </row>
        <row r="251">
          <cell r="P251">
            <v>-2255.7547399999999</v>
          </cell>
          <cell r="T251">
            <v>2085.9580000000001</v>
          </cell>
          <cell r="AB251">
            <v>202.59700000000001</v>
          </cell>
        </row>
        <row r="253">
          <cell r="P253">
            <v>-2821.4322000000002</v>
          </cell>
          <cell r="T253">
            <v>2204</v>
          </cell>
          <cell r="AB253">
            <v>662.80499999999995</v>
          </cell>
        </row>
        <row r="254">
          <cell r="P254">
            <v>-3306.0244600000001</v>
          </cell>
          <cell r="T254">
            <v>2229</v>
          </cell>
          <cell r="AB254">
            <v>1045.58</v>
          </cell>
        </row>
        <row r="255">
          <cell r="P255">
            <v>-1907.1162999999999</v>
          </cell>
          <cell r="T255">
            <v>2031</v>
          </cell>
          <cell r="AB255">
            <v>32.225000000000001</v>
          </cell>
        </row>
        <row r="256">
          <cell r="P256">
            <v>-4046.08808</v>
          </cell>
          <cell r="T256">
            <v>2487</v>
          </cell>
          <cell r="AB256">
            <v>1514.537</v>
          </cell>
        </row>
        <row r="257">
          <cell r="P257">
            <v>-2171.0488999999998</v>
          </cell>
          <cell r="T257">
            <v>1430.9290000000001</v>
          </cell>
          <cell r="AB257">
            <v>703.68299999999999</v>
          </cell>
        </row>
        <row r="258">
          <cell r="P258">
            <v>-6766.0106400000004</v>
          </cell>
          <cell r="T258">
            <v>5455</v>
          </cell>
          <cell r="AB258">
            <v>1360.2670000000001</v>
          </cell>
        </row>
        <row r="259">
          <cell r="P259">
            <v>-2866.0337500000001</v>
          </cell>
          <cell r="T259">
            <v>2090.23</v>
          </cell>
          <cell r="AB259">
            <v>861.85</v>
          </cell>
        </row>
        <row r="260">
          <cell r="P260">
            <v>-5549.3291200000003</v>
          </cell>
          <cell r="T260">
            <v>5201</v>
          </cell>
          <cell r="AB260">
            <v>604.12199999999996</v>
          </cell>
        </row>
        <row r="261">
          <cell r="P261">
            <v>-2375.3157500000002</v>
          </cell>
          <cell r="T261">
            <v>2988</v>
          </cell>
          <cell r="AB261">
            <v>131.154</v>
          </cell>
        </row>
        <row r="262">
          <cell r="P262">
            <v>-1624.5445999999999</v>
          </cell>
          <cell r="T262">
            <v>1563.768</v>
          </cell>
          <cell r="AB262">
            <v>108.777</v>
          </cell>
        </row>
        <row r="263">
          <cell r="P263">
            <v>-2072.10151</v>
          </cell>
          <cell r="T263">
            <v>2651.712</v>
          </cell>
          <cell r="AB263">
            <v>162.43299999999999</v>
          </cell>
        </row>
        <row r="264">
          <cell r="P264">
            <v>-2228.82341</v>
          </cell>
          <cell r="T264">
            <v>2332.9690000000001</v>
          </cell>
          <cell r="AB264">
            <v>172.69499999999999</v>
          </cell>
        </row>
        <row r="265">
          <cell r="P265">
            <v>-2050.1750999999999</v>
          </cell>
          <cell r="T265">
            <v>2750.5340000000001</v>
          </cell>
          <cell r="AB265">
            <v>83.784000000000006</v>
          </cell>
        </row>
        <row r="266">
          <cell r="P266">
            <v>-3941.24494</v>
          </cell>
          <cell r="T266">
            <v>2805</v>
          </cell>
          <cell r="AB266">
            <v>1228.21</v>
          </cell>
        </row>
        <row r="267">
          <cell r="P267">
            <v>-3226.82476</v>
          </cell>
          <cell r="T267">
            <v>3469</v>
          </cell>
          <cell r="AB267">
            <v>92.370999999999995</v>
          </cell>
        </row>
        <row r="268">
          <cell r="P268">
            <v>-3333.93658</v>
          </cell>
          <cell r="T268">
            <v>2756.172</v>
          </cell>
          <cell r="AB268">
            <v>623.68600000000004</v>
          </cell>
        </row>
        <row r="269">
          <cell r="P269">
            <v>-3110.3861000000002</v>
          </cell>
          <cell r="T269">
            <v>2379</v>
          </cell>
          <cell r="AB269">
            <v>751.36199999999997</v>
          </cell>
        </row>
        <row r="270">
          <cell r="P270">
            <v>-6183.3148799999999</v>
          </cell>
          <cell r="T270">
            <v>2577</v>
          </cell>
          <cell r="AB270">
            <v>3389.7370000000001</v>
          </cell>
        </row>
        <row r="271">
          <cell r="P271">
            <v>-2968.6499699999999</v>
          </cell>
          <cell r="T271">
            <v>10203</v>
          </cell>
          <cell r="AB271">
            <v>347.995</v>
          </cell>
        </row>
        <row r="272">
          <cell r="P272">
            <v>-2468.4214400000001</v>
          </cell>
          <cell r="T272">
            <v>2779</v>
          </cell>
          <cell r="AB272">
            <v>175.17699999999999</v>
          </cell>
        </row>
        <row r="273">
          <cell r="P273">
            <v>-3279.01845</v>
          </cell>
          <cell r="T273">
            <v>4260</v>
          </cell>
          <cell r="AB273">
            <v>257.60500000000002</v>
          </cell>
        </row>
        <row r="274">
          <cell r="P274">
            <v>-1249.3000999999999</v>
          </cell>
          <cell r="T274">
            <v>2356</v>
          </cell>
          <cell r="AB274">
            <v>1408.0039999999999</v>
          </cell>
        </row>
        <row r="275">
          <cell r="P275">
            <v>-3590.6124599999998</v>
          </cell>
          <cell r="T275">
            <v>2377</v>
          </cell>
          <cell r="AB275">
            <v>1184.1569999999999</v>
          </cell>
        </row>
        <row r="276">
          <cell r="P276">
            <v>-3662.4486999999999</v>
          </cell>
          <cell r="T276">
            <v>2684</v>
          </cell>
          <cell r="AB276">
            <v>933.84699999999998</v>
          </cell>
        </row>
        <row r="277">
          <cell r="P277">
            <v>-31088.48558</v>
          </cell>
          <cell r="T277">
            <v>38124</v>
          </cell>
          <cell r="AB277">
            <v>4137.0320000000002</v>
          </cell>
        </row>
        <row r="279">
          <cell r="P279">
            <v>-2176.56</v>
          </cell>
          <cell r="T279">
            <v>2602.0700000000002</v>
          </cell>
          <cell r="AB279">
            <v>80.278000000000006</v>
          </cell>
        </row>
        <row r="280">
          <cell r="P280">
            <v>-5631.7353300000004</v>
          </cell>
          <cell r="T280">
            <v>2346</v>
          </cell>
          <cell r="AB280">
            <v>3014.97</v>
          </cell>
        </row>
        <row r="281">
          <cell r="P281">
            <v>-2942.8491199999999</v>
          </cell>
          <cell r="T281">
            <v>2831</v>
          </cell>
          <cell r="AB281">
            <v>177.923</v>
          </cell>
        </row>
        <row r="282">
          <cell r="P282">
            <v>-3181.6797799999999</v>
          </cell>
          <cell r="T282">
            <v>2247.4290000000001</v>
          </cell>
          <cell r="AB282">
            <v>898.6</v>
          </cell>
        </row>
        <row r="283">
          <cell r="P283">
            <v>-2731.4411599999999</v>
          </cell>
          <cell r="T283">
            <v>577.93200000000002</v>
          </cell>
          <cell r="AB283">
            <v>2097.712</v>
          </cell>
        </row>
        <row r="284">
          <cell r="P284">
            <v>-3221.1945599999999</v>
          </cell>
          <cell r="T284">
            <v>2476.4140000000002</v>
          </cell>
          <cell r="AB284">
            <v>795.11099999999999</v>
          </cell>
        </row>
        <row r="285">
          <cell r="P285">
            <v>-1859.8928100000001</v>
          </cell>
          <cell r="T285">
            <v>1594.56</v>
          </cell>
          <cell r="AB285">
            <v>398.13200000000001</v>
          </cell>
        </row>
        <row r="286">
          <cell r="P286">
            <v>-3485.0011300000001</v>
          </cell>
          <cell r="T286">
            <v>3437.6109999999999</v>
          </cell>
          <cell r="AB286">
            <v>155.071</v>
          </cell>
        </row>
        <row r="287">
          <cell r="P287">
            <v>-2467.7944600000001</v>
          </cell>
          <cell r="T287">
            <v>1749.13</v>
          </cell>
          <cell r="AB287">
            <v>684.10699999999997</v>
          </cell>
        </row>
        <row r="288">
          <cell r="P288">
            <v>-2642.9793</v>
          </cell>
          <cell r="T288">
            <v>1557.9090000000001</v>
          </cell>
          <cell r="AB288">
            <v>1045.116</v>
          </cell>
        </row>
        <row r="289">
          <cell r="P289">
            <v>-2661.7926600000001</v>
          </cell>
          <cell r="T289">
            <v>2160.7080000000001</v>
          </cell>
          <cell r="AB289">
            <v>587.59199999999998</v>
          </cell>
        </row>
        <row r="290">
          <cell r="P290">
            <v>-1960.8636100000001</v>
          </cell>
          <cell r="T290">
            <v>1135</v>
          </cell>
          <cell r="AB290">
            <v>823.53700000000003</v>
          </cell>
        </row>
        <row r="291">
          <cell r="P291">
            <v>-2866.08761</v>
          </cell>
          <cell r="T291">
            <v>1511.549</v>
          </cell>
          <cell r="AB291">
            <v>1296.7719999999999</v>
          </cell>
        </row>
        <row r="292">
          <cell r="P292">
            <v>-2958.9473499999999</v>
          </cell>
          <cell r="T292">
            <v>1595</v>
          </cell>
          <cell r="AB292">
            <v>1321.67</v>
          </cell>
        </row>
        <row r="293">
          <cell r="P293">
            <v>0</v>
          </cell>
          <cell r="T293">
            <v>0</v>
          </cell>
          <cell r="AB293">
            <v>38.668999999999997</v>
          </cell>
        </row>
        <row r="295">
          <cell r="P295">
            <v>-1734.33581</v>
          </cell>
          <cell r="T295">
            <v>1397.414</v>
          </cell>
          <cell r="AB295">
            <v>419.53399999999999</v>
          </cell>
        </row>
        <row r="296">
          <cell r="P296">
            <v>-1624.3915</v>
          </cell>
          <cell r="T296">
            <v>1929.5530000000001</v>
          </cell>
          <cell r="AB296">
            <v>67.117999999999995</v>
          </cell>
        </row>
        <row r="297">
          <cell r="P297">
            <v>-1382.1976199999999</v>
          </cell>
          <cell r="T297">
            <v>354.95600000000002</v>
          </cell>
          <cell r="AB297">
            <v>964.61400000000003</v>
          </cell>
        </row>
        <row r="298">
          <cell r="P298">
            <v>-2808.3823200000002</v>
          </cell>
          <cell r="T298">
            <v>2572</v>
          </cell>
          <cell r="AB298">
            <v>238.59700000000001</v>
          </cell>
        </row>
        <row r="299">
          <cell r="P299">
            <v>-4388.6493899999996</v>
          </cell>
          <cell r="T299">
            <v>2846.2779999999998</v>
          </cell>
          <cell r="AB299">
            <v>1454.444</v>
          </cell>
        </row>
        <row r="300">
          <cell r="P300">
            <v>-3929.22343</v>
          </cell>
          <cell r="T300">
            <v>1638.2660000000001</v>
          </cell>
          <cell r="AB300">
            <v>2114.2950000000001</v>
          </cell>
        </row>
        <row r="301">
          <cell r="P301">
            <v>-1697.7025599999999</v>
          </cell>
          <cell r="T301">
            <v>409</v>
          </cell>
          <cell r="AB301">
            <v>1246.3589999999999</v>
          </cell>
        </row>
        <row r="302">
          <cell r="P302">
            <v>-1984.8374100000001</v>
          </cell>
          <cell r="T302">
            <v>500</v>
          </cell>
          <cell r="AB302">
            <v>1374.0820000000001</v>
          </cell>
        </row>
        <row r="303">
          <cell r="P303">
            <v>-1784.0071</v>
          </cell>
          <cell r="T303">
            <v>807.88800000000003</v>
          </cell>
          <cell r="AB303">
            <v>880.202</v>
          </cell>
        </row>
        <row r="304">
          <cell r="P304">
            <v>-1938.5815</v>
          </cell>
          <cell r="T304">
            <v>1469.164</v>
          </cell>
          <cell r="AB304">
            <v>439.52699999999999</v>
          </cell>
        </row>
        <row r="305">
          <cell r="P305">
            <v>-8731.9075900000007</v>
          </cell>
          <cell r="T305">
            <v>7527.95</v>
          </cell>
          <cell r="AB305">
            <v>1270.298</v>
          </cell>
        </row>
        <row r="306">
          <cell r="P306">
            <v>-2699.4927600000001</v>
          </cell>
          <cell r="T306">
            <v>1883.114</v>
          </cell>
          <cell r="AB306">
            <v>794.93700000000001</v>
          </cell>
        </row>
        <row r="307">
          <cell r="P307">
            <v>-2662.47498</v>
          </cell>
          <cell r="T307">
            <v>2432.9369999999999</v>
          </cell>
          <cell r="AB307">
            <v>282.238</v>
          </cell>
        </row>
        <row r="308">
          <cell r="P308">
            <v>-775.86392999999998</v>
          </cell>
          <cell r="T308">
            <v>1221.2270000000001</v>
          </cell>
          <cell r="AB308">
            <v>32.884</v>
          </cell>
        </row>
        <row r="309">
          <cell r="P309">
            <v>-2586.2477800000001</v>
          </cell>
          <cell r="T309">
            <v>1771.902</v>
          </cell>
          <cell r="AB309">
            <v>802.49699999999996</v>
          </cell>
        </row>
        <row r="310">
          <cell r="P310">
            <v>-1579.1277500000001</v>
          </cell>
          <cell r="T310">
            <v>1313.35</v>
          </cell>
          <cell r="AB310">
            <v>267.36099999999999</v>
          </cell>
        </row>
        <row r="311">
          <cell r="P311">
            <v>-3086.2439100000001</v>
          </cell>
          <cell r="T311">
            <v>1264.7260000000001</v>
          </cell>
          <cell r="AB311">
            <v>1709.1120000000001</v>
          </cell>
        </row>
        <row r="312">
          <cell r="P312">
            <v>-2185.18408</v>
          </cell>
          <cell r="T312">
            <v>783</v>
          </cell>
          <cell r="AB312">
            <v>1387.9970000000001</v>
          </cell>
        </row>
        <row r="313">
          <cell r="P313">
            <v>-2277.8613799999998</v>
          </cell>
          <cell r="T313">
            <v>1921.0129999999999</v>
          </cell>
          <cell r="AB313">
            <v>736.88699999999994</v>
          </cell>
        </row>
        <row r="314">
          <cell r="P314">
            <v>-2162.8665999999998</v>
          </cell>
          <cell r="T314">
            <v>1427.7919999999999</v>
          </cell>
          <cell r="AB314">
            <v>728.33699999999999</v>
          </cell>
        </row>
        <row r="315">
          <cell r="P315">
            <v>-2411.9896699999999</v>
          </cell>
          <cell r="T315">
            <v>0</v>
          </cell>
          <cell r="AB315">
            <v>2392.8339999999998</v>
          </cell>
        </row>
        <row r="316">
          <cell r="P316">
            <v>0</v>
          </cell>
          <cell r="T316">
            <v>2953.6109999999999</v>
          </cell>
          <cell r="AB316">
            <v>5266.0770000000002</v>
          </cell>
        </row>
        <row r="317">
          <cell r="P317">
            <v>-3316.6532999999999</v>
          </cell>
          <cell r="T317">
            <v>0</v>
          </cell>
          <cell r="AB317">
            <v>4680.9709999999995</v>
          </cell>
        </row>
        <row r="318">
          <cell r="P318">
            <v>-1132752.2527099999</v>
          </cell>
          <cell r="T318">
            <v>682298.55200000003</v>
          </cell>
          <cell r="AB318">
            <v>584303.38300000003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7"/>
  <sheetViews>
    <sheetView zoomScale="60" zoomScaleNormal="60" workbookViewId="0">
      <pane xSplit="1" ySplit="5" topLeftCell="B316" activePane="bottomRight" state="frozen"/>
      <selection pane="topRight" activeCell="C1" sqref="C1"/>
      <selection pane="bottomLeft" activeCell="A7" sqref="A7"/>
      <selection pane="bottomRight" activeCell="D317" sqref="D317"/>
    </sheetView>
  </sheetViews>
  <sheetFormatPr defaultColWidth="9.08984375" defaultRowHeight="17.5" x14ac:dyDescent="0.25"/>
  <cols>
    <col min="1" max="1" width="39.90625" style="20" customWidth="1"/>
    <col min="2" max="2" width="24.54296875" style="20" customWidth="1"/>
    <col min="3" max="3" width="22.81640625" style="20" customWidth="1"/>
    <col min="4" max="4" width="28.6328125" style="25" customWidth="1"/>
    <col min="5" max="5" width="23.453125" style="24" customWidth="1"/>
    <col min="6" max="6" width="22" style="28" customWidth="1"/>
    <col min="7" max="7" width="9.08984375" style="9"/>
    <col min="8" max="8" width="16.6328125" style="9" bestFit="1" customWidth="1"/>
    <col min="9" max="16384" width="9.08984375" style="9"/>
  </cols>
  <sheetData>
    <row r="1" spans="1:8" s="1" customFormat="1" ht="83" customHeight="1" x14ac:dyDescent="0.25">
      <c r="A1" s="51" t="s">
        <v>314</v>
      </c>
      <c r="B1" s="51"/>
      <c r="C1" s="51"/>
      <c r="D1" s="51"/>
      <c r="E1" s="51"/>
      <c r="F1" s="51"/>
    </row>
    <row r="2" spans="1:8" s="1" customFormat="1" x14ac:dyDescent="0.25">
      <c r="A2" s="2"/>
      <c r="B2" s="2"/>
      <c r="C2" s="2"/>
      <c r="D2" s="3"/>
      <c r="E2" s="4"/>
      <c r="F2" s="27"/>
    </row>
    <row r="3" spans="1:8" s="1" customFormat="1" x14ac:dyDescent="0.25">
      <c r="A3" s="2"/>
      <c r="B3" s="2"/>
      <c r="C3" s="2"/>
      <c r="D3" s="3"/>
      <c r="E3" s="33" t="s">
        <v>317</v>
      </c>
      <c r="F3" s="27"/>
    </row>
    <row r="4" spans="1:8" s="26" customFormat="1" ht="14.5" x14ac:dyDescent="0.25">
      <c r="A4" s="52" t="s">
        <v>313</v>
      </c>
      <c r="B4" s="50" t="s">
        <v>316</v>
      </c>
      <c r="C4" s="48" t="s">
        <v>307</v>
      </c>
      <c r="D4" s="50" t="s">
        <v>306</v>
      </c>
      <c r="E4" s="50"/>
      <c r="F4" s="50" t="s">
        <v>308</v>
      </c>
    </row>
    <row r="5" spans="1:8" s="26" customFormat="1" ht="194" customHeight="1" x14ac:dyDescent="0.25">
      <c r="A5" s="52"/>
      <c r="B5" s="50"/>
      <c r="C5" s="49"/>
      <c r="D5" s="32" t="s">
        <v>315</v>
      </c>
      <c r="E5" s="29" t="s">
        <v>309</v>
      </c>
      <c r="F5" s="50"/>
    </row>
    <row r="6" spans="1:8" s="7" customFormat="1" ht="16.5" x14ac:dyDescent="0.25">
      <c r="A6" s="6" t="s">
        <v>0</v>
      </c>
      <c r="B6" s="35">
        <f>SUM(B7:B21)</f>
        <v>-49936087.519999996</v>
      </c>
      <c r="C6" s="35">
        <f>SUM(C7:C21)</f>
        <v>38297343.210000001</v>
      </c>
      <c r="D6" s="35">
        <f>SUM(D7:D21)</f>
        <v>24521461</v>
      </c>
      <c r="E6" s="35">
        <f>SUM(E7:E21)</f>
        <v>13775882.210000001</v>
      </c>
      <c r="F6" s="36"/>
      <c r="H6" s="26"/>
    </row>
    <row r="7" spans="1:8" ht="28" x14ac:dyDescent="0.25">
      <c r="A7" s="31" t="s">
        <v>1</v>
      </c>
      <c r="B7" s="34">
        <f>'[2]2024  год_последний'!N9*1000</f>
        <v>-1566548.2999999998</v>
      </c>
      <c r="C7" s="34">
        <f>SUM(D7:E7)</f>
        <v>829946.24</v>
      </c>
      <c r="D7" s="37">
        <f>'[2]2024  год_последний'!S9*1000</f>
        <v>0</v>
      </c>
      <c r="E7" s="37">
        <f>'[2]2024  год_последний'!AB9*1000</f>
        <v>829946.24</v>
      </c>
      <c r="F7" s="38"/>
    </row>
    <row r="8" spans="1:8" ht="28" x14ac:dyDescent="0.25">
      <c r="A8" s="31" t="s">
        <v>2</v>
      </c>
      <c r="B8" s="34">
        <f>'[2]2024  год_последний'!N10*1000</f>
        <v>-4624507.68</v>
      </c>
      <c r="C8" s="34">
        <f t="shared" ref="C8:C21" si="0">SUM(D8:E8)</f>
        <v>3394727.37</v>
      </c>
      <c r="D8" s="37">
        <f>'[2]2024  год_последний'!S10*1000</f>
        <v>2009106</v>
      </c>
      <c r="E8" s="37">
        <f>'[2]2024  год_последний'!AB10*1000</f>
        <v>1385621.37</v>
      </c>
      <c r="F8" s="38"/>
    </row>
    <row r="9" spans="1:8" ht="28" x14ac:dyDescent="0.25">
      <c r="A9" s="8" t="s">
        <v>3</v>
      </c>
      <c r="B9" s="34">
        <f>'[2]2024  год_последний'!N11*1000</f>
        <v>-2923884.7</v>
      </c>
      <c r="C9" s="34">
        <f t="shared" si="0"/>
        <v>2723107.37</v>
      </c>
      <c r="D9" s="37">
        <f>'[2]2024  год_последний'!S11*1000</f>
        <v>2496887</v>
      </c>
      <c r="E9" s="37">
        <f>'[2]2024  год_последний'!AB11*1000</f>
        <v>226220.37</v>
      </c>
      <c r="F9" s="36"/>
    </row>
    <row r="10" spans="1:8" ht="28" x14ac:dyDescent="0.25">
      <c r="A10" s="8" t="s">
        <v>4</v>
      </c>
      <c r="B10" s="34">
        <f>'[2]2024  год_последний'!N12*1000</f>
        <v>-2037513.3</v>
      </c>
      <c r="C10" s="34">
        <f t="shared" si="0"/>
        <v>1693745.72</v>
      </c>
      <c r="D10" s="37">
        <f>'[2]2024  год_последний'!S12*1000</f>
        <v>1306415</v>
      </c>
      <c r="E10" s="37">
        <f>'[2]2024  год_последний'!AB12*1000</f>
        <v>387330.72</v>
      </c>
      <c r="F10" s="36"/>
    </row>
    <row r="11" spans="1:8" ht="28" x14ac:dyDescent="0.25">
      <c r="A11" s="8" t="s">
        <v>5</v>
      </c>
      <c r="B11" s="34">
        <f>'[2]2024  год_последний'!N13*1000</f>
        <v>-7365844.3399999999</v>
      </c>
      <c r="C11" s="34">
        <f t="shared" si="0"/>
        <v>4152562.99</v>
      </c>
      <c r="D11" s="37">
        <f>'[2]2024  год_последний'!S13*1000</f>
        <v>532086</v>
      </c>
      <c r="E11" s="37">
        <f>'[2]2024  год_последний'!AB13*1000</f>
        <v>3620476.99</v>
      </c>
      <c r="F11" s="36"/>
    </row>
    <row r="12" spans="1:8" ht="28" x14ac:dyDescent="0.25">
      <c r="A12" s="8" t="s">
        <v>6</v>
      </c>
      <c r="B12" s="34">
        <f>'[2]2024  год_последний'!N14*1000</f>
        <v>-4636690.8000000007</v>
      </c>
      <c r="C12" s="34">
        <f t="shared" si="0"/>
        <v>3535258.1500000004</v>
      </c>
      <c r="D12" s="37">
        <f>'[2]2024  год_последний'!S14*1000</f>
        <v>2294249</v>
      </c>
      <c r="E12" s="37">
        <f>'[2]2024  год_последний'!AB14*1000</f>
        <v>1241009.1500000001</v>
      </c>
      <c r="F12" s="36"/>
    </row>
    <row r="13" spans="1:8" ht="28" x14ac:dyDescent="0.25">
      <c r="A13" s="8" t="s">
        <v>7</v>
      </c>
      <c r="B13" s="34">
        <f>'[2]2024  год_последний'!N15*1000</f>
        <v>-3180457.9</v>
      </c>
      <c r="C13" s="34">
        <f t="shared" si="0"/>
        <v>2232949.83</v>
      </c>
      <c r="D13" s="37">
        <f>'[2]2024  год_последний'!S15*1000</f>
        <v>1165371</v>
      </c>
      <c r="E13" s="37">
        <f>'[2]2024  год_последний'!AB15*1000</f>
        <v>1067578.8299999998</v>
      </c>
      <c r="F13" s="36"/>
    </row>
    <row r="14" spans="1:8" ht="28" x14ac:dyDescent="0.25">
      <c r="A14" s="8" t="s">
        <v>8</v>
      </c>
      <c r="B14" s="34">
        <f>'[2]2024  год_последний'!N16*1000</f>
        <v>-3455497.9</v>
      </c>
      <c r="C14" s="34">
        <f t="shared" si="0"/>
        <v>2830372.7199999997</v>
      </c>
      <c r="D14" s="37">
        <f>'[2]2024  год_последний'!S16*1000</f>
        <v>2126030</v>
      </c>
      <c r="E14" s="37">
        <f>'[2]2024  год_последний'!AB16*1000</f>
        <v>704342.72</v>
      </c>
      <c r="F14" s="36"/>
    </row>
    <row r="15" spans="1:8" ht="28" x14ac:dyDescent="0.25">
      <c r="A15" s="8" t="s">
        <v>9</v>
      </c>
      <c r="B15" s="34">
        <f>'[2]2024  год_последний'!N17*1000</f>
        <v>-3271229.3</v>
      </c>
      <c r="C15" s="34">
        <f t="shared" si="0"/>
        <v>2169360.5300000003</v>
      </c>
      <c r="D15" s="37">
        <f>'[2]2024  год_последний'!S17*1000</f>
        <v>927860</v>
      </c>
      <c r="E15" s="37">
        <f>'[2]2024  год_последний'!AB17*1000</f>
        <v>1241500.53</v>
      </c>
      <c r="F15" s="36"/>
    </row>
    <row r="16" spans="1:8" ht="28" x14ac:dyDescent="0.25">
      <c r="A16" s="8" t="s">
        <v>10</v>
      </c>
      <c r="B16" s="34">
        <f>'[2]2024  год_последний'!N18*1000</f>
        <v>-3057716</v>
      </c>
      <c r="C16" s="34">
        <f t="shared" si="0"/>
        <v>2394083.64</v>
      </c>
      <c r="D16" s="37">
        <f>'[2]2024  год_последний'!S18*1000</f>
        <v>1646354</v>
      </c>
      <c r="E16" s="37">
        <f>'[2]2024  год_последний'!AB18*1000</f>
        <v>747729.64</v>
      </c>
      <c r="F16" s="36"/>
    </row>
    <row r="17" spans="1:6" ht="28" x14ac:dyDescent="0.25">
      <c r="A17" s="8" t="s">
        <v>11</v>
      </c>
      <c r="B17" s="34">
        <f>'[2]2024  год_последний'!N19*1000</f>
        <v>-2781903.8</v>
      </c>
      <c r="C17" s="34">
        <f t="shared" si="0"/>
        <v>2335003.13</v>
      </c>
      <c r="D17" s="37">
        <f>'[2]2024  год_последний'!S19*1000</f>
        <v>1831470</v>
      </c>
      <c r="E17" s="37">
        <f>'[2]2024  год_последний'!AB19*1000</f>
        <v>503533.13</v>
      </c>
      <c r="F17" s="36"/>
    </row>
    <row r="18" spans="1:6" ht="28" x14ac:dyDescent="0.25">
      <c r="A18" s="8" t="s">
        <v>12</v>
      </c>
      <c r="B18" s="34">
        <f>'[2]2024  год_последний'!N20*1000</f>
        <v>-5001886.7</v>
      </c>
      <c r="C18" s="34">
        <f t="shared" si="0"/>
        <v>3978901.09</v>
      </c>
      <c r="D18" s="37">
        <f>'[2]2024  год_последний'!S20*1000</f>
        <v>2826280</v>
      </c>
      <c r="E18" s="37">
        <f>'[2]2024  год_последний'!AB20*1000</f>
        <v>1152621.0900000001</v>
      </c>
      <c r="F18" s="36"/>
    </row>
    <row r="19" spans="1:6" ht="28" x14ac:dyDescent="0.25">
      <c r="A19" s="8" t="s">
        <v>13</v>
      </c>
      <c r="B19" s="34">
        <f>'[2]2024  год_последний'!N21*1000</f>
        <v>-1781352.7999999998</v>
      </c>
      <c r="C19" s="34">
        <f t="shared" si="0"/>
        <v>2369115</v>
      </c>
      <c r="D19" s="37">
        <f>'[2]2024  год_последний'!S21*1000</f>
        <v>2369115</v>
      </c>
      <c r="E19" s="37">
        <f>'[2]2024  год_последний'!AB21*1000</f>
        <v>0</v>
      </c>
      <c r="F19" s="36"/>
    </row>
    <row r="20" spans="1:6" ht="28" x14ac:dyDescent="0.25">
      <c r="A20" s="8" t="s">
        <v>14</v>
      </c>
      <c r="B20" s="34">
        <f>'[2]2024  год_последний'!N22*1000</f>
        <v>-1472167</v>
      </c>
      <c r="C20" s="34">
        <f t="shared" si="0"/>
        <v>1324375.28</v>
      </c>
      <c r="D20" s="37">
        <f>'[2]2024  год_последний'!S22*1000</f>
        <v>1157855</v>
      </c>
      <c r="E20" s="37">
        <f>'[2]2024  год_последний'!AB22*1000</f>
        <v>166520.28000000003</v>
      </c>
      <c r="F20" s="36"/>
    </row>
    <row r="21" spans="1:6" ht="28" x14ac:dyDescent="0.25">
      <c r="A21" s="8" t="s">
        <v>15</v>
      </c>
      <c r="B21" s="34">
        <f>'[2]2024  год_последний'!N23*1000</f>
        <v>-2778887</v>
      </c>
      <c r="C21" s="34">
        <f t="shared" si="0"/>
        <v>2333834.15</v>
      </c>
      <c r="D21" s="37">
        <f>'[2]2024  год_последний'!S23*1000</f>
        <v>1832383</v>
      </c>
      <c r="E21" s="37">
        <f>'[2]2024  год_последний'!AB23*1000</f>
        <v>501451.14999999997</v>
      </c>
      <c r="F21" s="36"/>
    </row>
    <row r="22" spans="1:6" s="7" customFormat="1" ht="16.5" x14ac:dyDescent="0.25">
      <c r="A22" s="10" t="s">
        <v>16</v>
      </c>
      <c r="B22" s="35">
        <f>SUM(B23:B39)</f>
        <v>-81519415.030000001</v>
      </c>
      <c r="C22" s="35">
        <f>SUM(C23:C39)</f>
        <v>121056353.66</v>
      </c>
      <c r="D22" s="35">
        <f>SUM(D23:D39)</f>
        <v>113179573</v>
      </c>
      <c r="E22" s="35">
        <f>SUM(E23:E39)</f>
        <v>7876780.6599999992</v>
      </c>
      <c r="F22" s="36"/>
    </row>
    <row r="23" spans="1:6" ht="28" x14ac:dyDescent="0.25">
      <c r="A23" s="8" t="s">
        <v>17</v>
      </c>
      <c r="B23" s="34">
        <f>'[2]2024  год_последний'!N25*1000</f>
        <v>-1824887.51</v>
      </c>
      <c r="C23" s="34">
        <f t="shared" ref="C23:C39" si="1">SUM(D23:E23)</f>
        <v>1597783.38</v>
      </c>
      <c r="D23" s="37">
        <f>'[2]2024  год_последний'!S25*1000</f>
        <v>1341900</v>
      </c>
      <c r="E23" s="37">
        <f>'[2]2024  год_последний'!AB25*1000</f>
        <v>255883.37999999998</v>
      </c>
      <c r="F23" s="36"/>
    </row>
    <row r="24" spans="1:6" ht="28" x14ac:dyDescent="0.25">
      <c r="A24" s="8" t="s">
        <v>18</v>
      </c>
      <c r="B24" s="34">
        <f>'[2]2024  год_последний'!N26*1000</f>
        <v>-1529249.09</v>
      </c>
      <c r="C24" s="34">
        <f t="shared" si="1"/>
        <v>2198976</v>
      </c>
      <c r="D24" s="37">
        <f>'[2]2024  год_последний'!S26*1000</f>
        <v>2198976</v>
      </c>
      <c r="E24" s="37">
        <f>'[2]2024  год_последний'!AB26*1000</f>
        <v>0</v>
      </c>
      <c r="F24" s="36"/>
    </row>
    <row r="25" spans="1:6" ht="28" x14ac:dyDescent="0.25">
      <c r="A25" s="8" t="s">
        <v>19</v>
      </c>
      <c r="B25" s="34">
        <f>'[2]2024  год_последний'!N27*1000</f>
        <v>-1287155.8800000001</v>
      </c>
      <c r="C25" s="34">
        <f t="shared" si="1"/>
        <v>1870670</v>
      </c>
      <c r="D25" s="37">
        <f>'[2]2024  год_последний'!S27*1000</f>
        <v>1870670</v>
      </c>
      <c r="E25" s="37">
        <f>'[2]2024  год_последний'!AB27*1000</f>
        <v>0</v>
      </c>
      <c r="F25" s="36"/>
    </row>
    <row r="26" spans="1:6" ht="28" x14ac:dyDescent="0.25">
      <c r="A26" s="8" t="s">
        <v>20</v>
      </c>
      <c r="B26" s="34">
        <f>'[2]2024  год_последний'!N28*1000</f>
        <v>-3799838.29</v>
      </c>
      <c r="C26" s="34">
        <f t="shared" si="1"/>
        <v>3352251.35</v>
      </c>
      <c r="D26" s="37">
        <f>'[2]2024  год_последний'!S28*1000</f>
        <v>2847945</v>
      </c>
      <c r="E26" s="37">
        <f>'[2]2024  год_последний'!AB28*1000</f>
        <v>504306.35000000003</v>
      </c>
      <c r="F26" s="36"/>
    </row>
    <row r="27" spans="1:6" ht="28" x14ac:dyDescent="0.25">
      <c r="A27" s="8" t="s">
        <v>21</v>
      </c>
      <c r="B27" s="34">
        <f>'[2]2024  год_последний'!N29*1000</f>
        <v>-2177355.5099999998</v>
      </c>
      <c r="C27" s="34">
        <f t="shared" si="1"/>
        <v>6055947</v>
      </c>
      <c r="D27" s="37">
        <f>'[2]2024  год_последний'!S29*1000</f>
        <v>6055947</v>
      </c>
      <c r="E27" s="37">
        <f>'[2]2024  год_последний'!AB29*1000</f>
        <v>0</v>
      </c>
      <c r="F27" s="36"/>
    </row>
    <row r="28" spans="1:6" ht="28" x14ac:dyDescent="0.25">
      <c r="A28" s="8" t="s">
        <v>22</v>
      </c>
      <c r="B28" s="34">
        <f>'[2]2024  год_последний'!N30*1000</f>
        <v>0</v>
      </c>
      <c r="C28" s="34">
        <f t="shared" si="1"/>
        <v>0</v>
      </c>
      <c r="D28" s="37">
        <f>'[2]2024  год_последний'!S30*1000</f>
        <v>0</v>
      </c>
      <c r="E28" s="37">
        <f>'[2]2024  год_последний'!AB30*1000</f>
        <v>0</v>
      </c>
      <c r="F28" s="36"/>
    </row>
    <row r="29" spans="1:6" ht="28" x14ac:dyDescent="0.25">
      <c r="A29" s="8" t="s">
        <v>23</v>
      </c>
      <c r="B29" s="34">
        <f>'[2]2024  год_последний'!N31*1000</f>
        <v>-662155.51</v>
      </c>
      <c r="C29" s="34">
        <f t="shared" si="1"/>
        <v>2692457</v>
      </c>
      <c r="D29" s="37">
        <f>'[2]2024  год_последний'!S31*1000</f>
        <v>2692457</v>
      </c>
      <c r="E29" s="37">
        <f>'[2]2024  год_последний'!AB31*1000</f>
        <v>0</v>
      </c>
      <c r="F29" s="36"/>
    </row>
    <row r="30" spans="1:6" ht="28" x14ac:dyDescent="0.25">
      <c r="A30" s="8" t="s">
        <v>24</v>
      </c>
      <c r="B30" s="34">
        <f>'[2]2024  год_последний'!N32*1000</f>
        <v>-5379244.9100000001</v>
      </c>
      <c r="C30" s="34">
        <f t="shared" si="1"/>
        <v>3264991.3899999997</v>
      </c>
      <c r="D30" s="37">
        <f>'[2]2024  год_последний'!S32*1000</f>
        <v>882814</v>
      </c>
      <c r="E30" s="37">
        <f>'[2]2024  год_последний'!AB32*1000</f>
        <v>2382177.3899999997</v>
      </c>
      <c r="F30" s="36"/>
    </row>
    <row r="31" spans="1:6" ht="28" x14ac:dyDescent="0.25">
      <c r="A31" s="8" t="s">
        <v>25</v>
      </c>
      <c r="B31" s="34">
        <f>'[2]2024  год_последний'!N33*1000</f>
        <v>-3485048.9899999998</v>
      </c>
      <c r="C31" s="34">
        <f t="shared" si="1"/>
        <v>2247342.25</v>
      </c>
      <c r="D31" s="37">
        <f>'[2]2024  год_последний'!S33*1000</f>
        <v>852790</v>
      </c>
      <c r="E31" s="37">
        <f>'[2]2024  год_последний'!AB33*1000</f>
        <v>1394552.25</v>
      </c>
      <c r="F31" s="36"/>
    </row>
    <row r="32" spans="1:6" ht="28" x14ac:dyDescent="0.25">
      <c r="A32" s="8" t="s">
        <v>26</v>
      </c>
      <c r="B32" s="34">
        <f>'[2]2024  год_последний'!N34*1000</f>
        <v>-3736743.95</v>
      </c>
      <c r="C32" s="34">
        <f t="shared" si="1"/>
        <v>3009913.4299999997</v>
      </c>
      <c r="D32" s="37">
        <f>'[2]2024  год_последний'!S34*1000</f>
        <v>2190977</v>
      </c>
      <c r="E32" s="37">
        <f>'[2]2024  год_последний'!AB34*1000</f>
        <v>818936.42999999993</v>
      </c>
      <c r="F32" s="36"/>
    </row>
    <row r="33" spans="1:6" ht="28" x14ac:dyDescent="0.25">
      <c r="A33" s="8" t="s">
        <v>27</v>
      </c>
      <c r="B33" s="34">
        <f>'[2]2024  год_последний'!N35*1000</f>
        <v>-4231767.67</v>
      </c>
      <c r="C33" s="34">
        <f t="shared" si="1"/>
        <v>3225783.82</v>
      </c>
      <c r="D33" s="37">
        <f>'[2]2024  год_последний'!S35*1000</f>
        <v>2092319</v>
      </c>
      <c r="E33" s="37">
        <f>'[2]2024  год_последний'!AB35*1000</f>
        <v>1133464.8199999998</v>
      </c>
      <c r="F33" s="36"/>
    </row>
    <row r="34" spans="1:6" ht="28" x14ac:dyDescent="0.25">
      <c r="A34" s="8" t="s">
        <v>28</v>
      </c>
      <c r="B34" s="34">
        <f>'[2]2024  год_последний'!N36*1000</f>
        <v>0</v>
      </c>
      <c r="C34" s="34">
        <f t="shared" si="1"/>
        <v>0</v>
      </c>
      <c r="D34" s="37">
        <f>'[2]2024  год_последний'!S36*1000</f>
        <v>0</v>
      </c>
      <c r="E34" s="37">
        <f>'[2]2024  год_последний'!AB36*1000</f>
        <v>0</v>
      </c>
      <c r="F34" s="36"/>
    </row>
    <row r="35" spans="1:6" ht="28" x14ac:dyDescent="0.25">
      <c r="A35" s="8" t="s">
        <v>29</v>
      </c>
      <c r="B35" s="34">
        <f>'[2]2024  год_последний'!N37*1000</f>
        <v>-4276579.8100000005</v>
      </c>
      <c r="C35" s="34">
        <f t="shared" si="1"/>
        <v>3875270.88</v>
      </c>
      <c r="D35" s="37">
        <f>'[2]2024  год_последний'!S37*1000</f>
        <v>3423107</v>
      </c>
      <c r="E35" s="37">
        <f>'[2]2024  год_последний'!AB37*1000</f>
        <v>452163.88</v>
      </c>
      <c r="F35" s="36"/>
    </row>
    <row r="36" spans="1:6" ht="28" x14ac:dyDescent="0.25">
      <c r="A36" s="8" t="s">
        <v>30</v>
      </c>
      <c r="B36" s="34">
        <f>'[2]2024  год_последний'!N38*1000</f>
        <v>-3951091</v>
      </c>
      <c r="C36" s="34">
        <f t="shared" si="1"/>
        <v>3549277.92</v>
      </c>
      <c r="D36" s="37">
        <f>'[2]2024  год_последний'!S38*1000</f>
        <v>3096546</v>
      </c>
      <c r="E36" s="37">
        <f>'[2]2024  год_последний'!AB38*1000</f>
        <v>452731.92</v>
      </c>
      <c r="F36" s="36"/>
    </row>
    <row r="37" spans="1:6" ht="28" x14ac:dyDescent="0.25">
      <c r="A37" s="8" t="s">
        <v>31</v>
      </c>
      <c r="B37" s="34">
        <f>'[2]2024  год_последний'!N39*1000</f>
        <v>-5258365.41</v>
      </c>
      <c r="C37" s="34">
        <f t="shared" si="1"/>
        <v>4830075.24</v>
      </c>
      <c r="D37" s="37">
        <f>'[2]2024  год_последний'!S39*1000</f>
        <v>4347511</v>
      </c>
      <c r="E37" s="37">
        <f>'[2]2024  год_последний'!AB39*1000</f>
        <v>482564.24</v>
      </c>
      <c r="F37" s="36"/>
    </row>
    <row r="38" spans="1:6" ht="28" x14ac:dyDescent="0.25">
      <c r="A38" s="8" t="s">
        <v>32</v>
      </c>
      <c r="B38" s="34">
        <f>'[2]2024  год_последний'!N40*1000</f>
        <v>0</v>
      </c>
      <c r="C38" s="34">
        <f t="shared" si="1"/>
        <v>3400137</v>
      </c>
      <c r="D38" s="37">
        <f>'[2]2024  год_последний'!S40*1000</f>
        <v>3400137</v>
      </c>
      <c r="E38" s="37">
        <f>'[2]2024  год_последний'!AB40*1000</f>
        <v>0</v>
      </c>
      <c r="F38" s="36"/>
    </row>
    <row r="39" spans="1:6" ht="16.5" x14ac:dyDescent="0.25">
      <c r="A39" s="8" t="s">
        <v>33</v>
      </c>
      <c r="B39" s="34">
        <f>'[2]2024  год_последний'!N41*1000</f>
        <v>-39919931.5</v>
      </c>
      <c r="C39" s="34">
        <f t="shared" si="1"/>
        <v>75885477</v>
      </c>
      <c r="D39" s="37">
        <f>'[2]2024  год_последний'!S41*1000</f>
        <v>75885477</v>
      </c>
      <c r="E39" s="37">
        <f>'[2]2024  год_последний'!AB41*1000</f>
        <v>0</v>
      </c>
      <c r="F39" s="36"/>
    </row>
    <row r="40" spans="1:6" s="7" customFormat="1" ht="16.5" x14ac:dyDescent="0.25">
      <c r="A40" s="10" t="s">
        <v>34</v>
      </c>
      <c r="B40" s="35">
        <f>SUM(B41:B55)</f>
        <v>-46036521.289999999</v>
      </c>
      <c r="C40" s="35">
        <f>SUM(C41:C55)</f>
        <v>29307530.909999996</v>
      </c>
      <c r="D40" s="35">
        <f>SUM(D41:D55)</f>
        <v>10458598</v>
      </c>
      <c r="E40" s="35">
        <f>SUM(E41:E55)</f>
        <v>18848932.909999996</v>
      </c>
      <c r="F40" s="36"/>
    </row>
    <row r="41" spans="1:6" ht="28" x14ac:dyDescent="0.25">
      <c r="A41" s="11" t="s">
        <v>35</v>
      </c>
      <c r="B41" s="34">
        <f>'[2]2024  год_последний'!N43*1000</f>
        <v>-3971177.83</v>
      </c>
      <c r="C41" s="34">
        <f t="shared" ref="C41:C55" si="2">SUM(D41:E41)</f>
        <v>2213499.29</v>
      </c>
      <c r="D41" s="37">
        <f>'[2]2024  год_последний'!S43*1000</f>
        <v>233083</v>
      </c>
      <c r="E41" s="37">
        <f>'[2]2024  год_последний'!AB43*1000</f>
        <v>1980416.2899999998</v>
      </c>
      <c r="F41" s="36"/>
    </row>
    <row r="42" spans="1:6" ht="28" x14ac:dyDescent="0.25">
      <c r="A42" s="11" t="s">
        <v>36</v>
      </c>
      <c r="B42" s="34">
        <f>'[2]2024  год_последний'!N44*1000</f>
        <v>-1775248.11</v>
      </c>
      <c r="C42" s="34">
        <f t="shared" si="2"/>
        <v>1644767.01</v>
      </c>
      <c r="D42" s="37">
        <f>'[2]2024  год_последний'!S44*1000</f>
        <v>1497751</v>
      </c>
      <c r="E42" s="37">
        <f>'[2]2024  год_последний'!AB44*1000</f>
        <v>147016.00999999998</v>
      </c>
      <c r="F42" s="36"/>
    </row>
    <row r="43" spans="1:6" ht="28" x14ac:dyDescent="0.25">
      <c r="A43" s="11" t="s">
        <v>37</v>
      </c>
      <c r="B43" s="34">
        <f>'[2]2024  год_последний'!N45*1000</f>
        <v>-3698480.7399999998</v>
      </c>
      <c r="C43" s="34">
        <f t="shared" si="2"/>
        <v>1959429.02</v>
      </c>
      <c r="D43" s="37">
        <f>'[2]2024  год_последний'!S45*1000</f>
        <v>0</v>
      </c>
      <c r="E43" s="37">
        <f>'[2]2024  год_последний'!AB45*1000</f>
        <v>1959429.02</v>
      </c>
      <c r="F43" s="36"/>
    </row>
    <row r="44" spans="1:6" ht="28" x14ac:dyDescent="0.25">
      <c r="A44" s="11" t="s">
        <v>38</v>
      </c>
      <c r="B44" s="34">
        <f>'[2]2024  год_последний'!N46*1000</f>
        <v>-4608337.0599999996</v>
      </c>
      <c r="C44" s="34">
        <f t="shared" si="2"/>
        <v>2441464.48</v>
      </c>
      <c r="D44" s="37">
        <f>'[2]2024  год_последний'!S46*1000</f>
        <v>0</v>
      </c>
      <c r="E44" s="37">
        <f>'[2]2024  год_последний'!AB46*1000</f>
        <v>2441464.48</v>
      </c>
      <c r="F44" s="36"/>
    </row>
    <row r="45" spans="1:6" ht="28" x14ac:dyDescent="0.25">
      <c r="A45" s="11" t="s">
        <v>39</v>
      </c>
      <c r="B45" s="34">
        <f>'[2]2024  год_последний'!N47*1000</f>
        <v>-3002376</v>
      </c>
      <c r="C45" s="34">
        <f t="shared" si="2"/>
        <v>2125756.77</v>
      </c>
      <c r="D45" s="37">
        <f>'[2]2024  год_последний'!S47*1000</f>
        <v>1138050</v>
      </c>
      <c r="E45" s="37">
        <f>'[2]2024  год_последний'!AB47*1000</f>
        <v>987706.77</v>
      </c>
      <c r="F45" s="36"/>
    </row>
    <row r="46" spans="1:6" ht="28" x14ac:dyDescent="0.25">
      <c r="A46" s="11" t="s">
        <v>40</v>
      </c>
      <c r="B46" s="34">
        <f>'[2]2024  год_последний'!N48*1000</f>
        <v>-2232907.75</v>
      </c>
      <c r="C46" s="34">
        <f t="shared" si="2"/>
        <v>1182978.78</v>
      </c>
      <c r="D46" s="37">
        <f>'[2]2024  год_последний'!S48*1000</f>
        <v>0</v>
      </c>
      <c r="E46" s="37">
        <f>'[2]2024  год_последний'!AB48*1000</f>
        <v>1182978.78</v>
      </c>
      <c r="F46" s="36"/>
    </row>
    <row r="47" spans="1:6" ht="28" x14ac:dyDescent="0.25">
      <c r="A47" s="11" t="s">
        <v>41</v>
      </c>
      <c r="B47" s="34">
        <f>'[2]2024  год_последний'!N49*1000</f>
        <v>-131155.13999999998</v>
      </c>
      <c r="C47" s="34">
        <f t="shared" si="2"/>
        <v>69485.069999999992</v>
      </c>
      <c r="D47" s="37">
        <f>'[2]2024  год_последний'!S49*1000</f>
        <v>0</v>
      </c>
      <c r="E47" s="37">
        <f>'[2]2024  год_последний'!AB49*1000</f>
        <v>69485.069999999992</v>
      </c>
      <c r="F47" s="36"/>
    </row>
    <row r="48" spans="1:6" ht="28" x14ac:dyDescent="0.25">
      <c r="A48" s="11" t="s">
        <v>42</v>
      </c>
      <c r="B48" s="34">
        <f>'[2]2024  год_последний'!N50*1000</f>
        <v>-3771543.63</v>
      </c>
      <c r="C48" s="34">
        <f t="shared" si="2"/>
        <v>2698415.17</v>
      </c>
      <c r="D48" s="37">
        <f>'[2]2024  год_последний'!S50*1000</f>
        <v>1489297</v>
      </c>
      <c r="E48" s="37">
        <f>'[2]2024  год_последний'!AB50*1000</f>
        <v>1209118.17</v>
      </c>
      <c r="F48" s="36"/>
    </row>
    <row r="49" spans="1:6" ht="28" x14ac:dyDescent="0.25">
      <c r="A49" s="11" t="s">
        <v>43</v>
      </c>
      <c r="B49" s="34">
        <f>'[2]2024  год_последний'!N51*1000</f>
        <v>-2377723.83</v>
      </c>
      <c r="C49" s="34">
        <f t="shared" si="2"/>
        <v>1725253.79</v>
      </c>
      <c r="D49" s="37">
        <f>'[2]2024  год_последний'!S51*1000</f>
        <v>990101</v>
      </c>
      <c r="E49" s="37">
        <f>'[2]2024  год_последний'!AB51*1000</f>
        <v>735152.79</v>
      </c>
      <c r="F49" s="36"/>
    </row>
    <row r="50" spans="1:6" ht="28" x14ac:dyDescent="0.25">
      <c r="A50" s="11" t="s">
        <v>44</v>
      </c>
      <c r="B50" s="34">
        <f>'[2]2024  год_последний'!N52*1000</f>
        <v>-2408855.11</v>
      </c>
      <c r="C50" s="34">
        <f t="shared" si="2"/>
        <v>1798336.34</v>
      </c>
      <c r="D50" s="37">
        <f>'[2]2024  год_последний'!S52*1000</f>
        <v>1110451</v>
      </c>
      <c r="E50" s="37">
        <f>'[2]2024  год_последний'!AB52*1000</f>
        <v>687885.34000000008</v>
      </c>
      <c r="F50" s="36"/>
    </row>
    <row r="51" spans="1:6" ht="28" x14ac:dyDescent="0.25">
      <c r="A51" s="11" t="s">
        <v>45</v>
      </c>
      <c r="B51" s="34">
        <f>'[2]2024  год_последний'!N53*1000</f>
        <v>-1047500.4100000001</v>
      </c>
      <c r="C51" s="34">
        <f t="shared" si="2"/>
        <v>554958.33000000007</v>
      </c>
      <c r="D51" s="37">
        <f>'[2]2024  год_последний'!S53*1000</f>
        <v>0</v>
      </c>
      <c r="E51" s="37">
        <f>'[2]2024  год_последний'!AB53*1000</f>
        <v>554958.33000000007</v>
      </c>
      <c r="F51" s="36"/>
    </row>
    <row r="52" spans="1:6" ht="28" x14ac:dyDescent="0.25">
      <c r="A52" s="11" t="s">
        <v>46</v>
      </c>
      <c r="B52" s="34">
        <f>'[2]2024  год_последний'!N54*1000</f>
        <v>-3302524.08</v>
      </c>
      <c r="C52" s="34">
        <f t="shared" si="2"/>
        <v>2375096.59</v>
      </c>
      <c r="D52" s="37">
        <f>'[2]2024  год_последний'!S54*1000</f>
        <v>1330143</v>
      </c>
      <c r="E52" s="37">
        <f>'[2]2024  год_последний'!AB54*1000</f>
        <v>1044953.5900000001</v>
      </c>
      <c r="F52" s="36"/>
    </row>
    <row r="53" spans="1:6" ht="28" x14ac:dyDescent="0.25">
      <c r="A53" s="12" t="s">
        <v>47</v>
      </c>
      <c r="B53" s="34">
        <f>'[2]2024  год_последний'!N55*1000</f>
        <v>0</v>
      </c>
      <c r="C53" s="34">
        <f t="shared" si="2"/>
        <v>0</v>
      </c>
      <c r="D53" s="37">
        <f>'[2]2024  год_последний'!S55*1000</f>
        <v>0</v>
      </c>
      <c r="E53" s="37">
        <f>'[2]2024  год_последний'!AB55*1000</f>
        <v>0</v>
      </c>
      <c r="F53" s="36"/>
    </row>
    <row r="54" spans="1:6" ht="28" x14ac:dyDescent="0.25">
      <c r="A54" s="11" t="s">
        <v>48</v>
      </c>
      <c r="B54" s="34">
        <f>'[2]2024  год_последний'!N56*1000</f>
        <v>-3441010.35</v>
      </c>
      <c r="C54" s="34">
        <f t="shared" si="2"/>
        <v>1941151.26</v>
      </c>
      <c r="D54" s="37">
        <f>'[2]2024  год_последний'!S56*1000</f>
        <v>251226</v>
      </c>
      <c r="E54" s="37">
        <f>'[2]2024  год_последний'!AB56*1000</f>
        <v>1689925.26</v>
      </c>
      <c r="F54" s="36"/>
    </row>
    <row r="55" spans="1:6" ht="16.5" x14ac:dyDescent="0.25">
      <c r="A55" s="11" t="s">
        <v>49</v>
      </c>
      <c r="B55" s="34">
        <f>'[2]2024  год_последний'!N57*1000</f>
        <v>-10267681.25</v>
      </c>
      <c r="C55" s="34">
        <f t="shared" si="2"/>
        <v>6576939.0099999998</v>
      </c>
      <c r="D55" s="37">
        <f>'[2]2024  год_последний'!S57*1000</f>
        <v>2418496</v>
      </c>
      <c r="E55" s="37">
        <f>'[2]2024  год_последний'!AB57*1000</f>
        <v>4158443.01</v>
      </c>
      <c r="F55" s="36"/>
    </row>
    <row r="56" spans="1:6" ht="16.5" x14ac:dyDescent="0.25">
      <c r="A56" s="10" t="s">
        <v>50</v>
      </c>
      <c r="B56" s="35">
        <f>SUM(B57:B73)</f>
        <v>-43007930.82</v>
      </c>
      <c r="C56" s="35">
        <f>SUM(C57:C73)</f>
        <v>35579538.150000006</v>
      </c>
      <c r="D56" s="35">
        <f>SUM(D57:D73)</f>
        <v>25928753</v>
      </c>
      <c r="E56" s="35">
        <f>SUM(E57:E73)</f>
        <v>9650785.1500000022</v>
      </c>
      <c r="F56" s="36"/>
    </row>
    <row r="57" spans="1:6" ht="28" x14ac:dyDescent="0.25">
      <c r="A57" s="8" t="s">
        <v>51</v>
      </c>
      <c r="B57" s="34">
        <f>'[2]2024  год_последний'!N59*1000</f>
        <v>-1685159.41</v>
      </c>
      <c r="C57" s="34">
        <f t="shared" ref="C57:C73" si="3">SUM(D57:E57)</f>
        <v>892785.57000000007</v>
      </c>
      <c r="D57" s="37">
        <f>'[2]2024  год_последний'!S59*1000</f>
        <v>0</v>
      </c>
      <c r="E57" s="37">
        <f>'[2]2024  год_последний'!AB59*1000</f>
        <v>892785.57000000007</v>
      </c>
      <c r="F57" s="36"/>
    </row>
    <row r="58" spans="1:6" ht="28" x14ac:dyDescent="0.25">
      <c r="A58" s="8" t="s">
        <v>52</v>
      </c>
      <c r="B58" s="34">
        <f>'[2]2024  год_последний'!N60*1000</f>
        <v>-1712583.0599999998</v>
      </c>
      <c r="C58" s="34">
        <f t="shared" si="3"/>
        <v>1975158</v>
      </c>
      <c r="D58" s="37">
        <f>'[2]2024  год_последний'!S60*1000</f>
        <v>1975158</v>
      </c>
      <c r="E58" s="37">
        <f>'[2]2024  год_последний'!AB60*1000</f>
        <v>0</v>
      </c>
      <c r="F58" s="36"/>
    </row>
    <row r="59" spans="1:6" ht="28" x14ac:dyDescent="0.25">
      <c r="A59" s="8" t="s">
        <v>53</v>
      </c>
      <c r="B59" s="34">
        <f>'[2]2024  год_последний'!N61*1000</f>
        <v>-2957015.3</v>
      </c>
      <c r="C59" s="34">
        <f t="shared" si="3"/>
        <v>1566605.8599999999</v>
      </c>
      <c r="D59" s="37">
        <f>'[2]2024  год_последний'!S61*1000</f>
        <v>0</v>
      </c>
      <c r="E59" s="37">
        <f>'[2]2024  год_последний'!AB61*1000</f>
        <v>1566605.8599999999</v>
      </c>
      <c r="F59" s="36"/>
    </row>
    <row r="60" spans="1:6" ht="28" x14ac:dyDescent="0.25">
      <c r="A60" s="8" t="s">
        <v>54</v>
      </c>
      <c r="B60" s="34">
        <f>'[2]2024  год_последний'!N62*1000</f>
        <v>-3211563.16</v>
      </c>
      <c r="C60" s="34">
        <f t="shared" si="3"/>
        <v>2561012.8200000003</v>
      </c>
      <c r="D60" s="37">
        <f>'[2]2024  год_последний'!S62*1000</f>
        <v>1828023</v>
      </c>
      <c r="E60" s="37">
        <f>'[2]2024  год_последний'!AB62*1000</f>
        <v>732989.82000000007</v>
      </c>
      <c r="F60" s="36"/>
    </row>
    <row r="61" spans="1:6" ht="28" x14ac:dyDescent="0.25">
      <c r="A61" s="8" t="s">
        <v>55</v>
      </c>
      <c r="B61" s="34">
        <f>'[2]2024  год_последний'!N63*1000</f>
        <v>0</v>
      </c>
      <c r="C61" s="34">
        <f t="shared" si="3"/>
        <v>0</v>
      </c>
      <c r="D61" s="37">
        <f>'[2]2024  год_последний'!S63*1000</f>
        <v>0</v>
      </c>
      <c r="E61" s="37">
        <f>'[2]2024  год_последний'!AB63*1000</f>
        <v>0</v>
      </c>
      <c r="F61" s="36"/>
    </row>
    <row r="62" spans="1:6" ht="28" x14ac:dyDescent="0.25">
      <c r="A62" s="8" t="s">
        <v>56</v>
      </c>
      <c r="B62" s="34">
        <f>'[2]2024  год_последний'!N64*1000</f>
        <v>-4044173.1599999997</v>
      </c>
      <c r="C62" s="34">
        <f t="shared" si="3"/>
        <v>3483394.75</v>
      </c>
      <c r="D62" s="37">
        <f>'[2]2024  год_последний'!S64*1000</f>
        <v>2851553</v>
      </c>
      <c r="E62" s="37">
        <f>'[2]2024  год_последний'!AB64*1000</f>
        <v>631841.75</v>
      </c>
      <c r="F62" s="36"/>
    </row>
    <row r="63" spans="1:6" ht="28" x14ac:dyDescent="0.25">
      <c r="A63" s="8" t="s">
        <v>57</v>
      </c>
      <c r="B63" s="34">
        <f>'[2]2024  год_последний'!N65*1000</f>
        <v>-2400979.46</v>
      </c>
      <c r="C63" s="34">
        <f t="shared" si="3"/>
        <v>1693384.87</v>
      </c>
      <c r="D63" s="37">
        <f>'[2]2024  год_последний'!S65*1000</f>
        <v>896122</v>
      </c>
      <c r="E63" s="37">
        <f>'[2]2024  год_последний'!AB65*1000</f>
        <v>797262.87</v>
      </c>
      <c r="F63" s="36"/>
    </row>
    <row r="64" spans="1:6" s="7" customFormat="1" ht="28" x14ac:dyDescent="0.25">
      <c r="A64" s="8" t="s">
        <v>58</v>
      </c>
      <c r="B64" s="34">
        <f>'[2]2024  год_последний'!N66*1000</f>
        <v>-477822.8</v>
      </c>
      <c r="C64" s="34">
        <f t="shared" si="3"/>
        <v>253147.15000000002</v>
      </c>
      <c r="D64" s="37">
        <f>'[2]2024  год_последний'!S66*1000</f>
        <v>0</v>
      </c>
      <c r="E64" s="37">
        <f>'[2]2024  год_последний'!AB66*1000</f>
        <v>253147.15000000002</v>
      </c>
      <c r="F64" s="36"/>
    </row>
    <row r="65" spans="1:6" ht="28" x14ac:dyDescent="0.25">
      <c r="A65" s="8" t="s">
        <v>59</v>
      </c>
      <c r="B65" s="34">
        <f>'[2]2024  год_последний'!N67*1000</f>
        <v>-2337429.0099999998</v>
      </c>
      <c r="C65" s="34">
        <f t="shared" si="3"/>
        <v>2542045</v>
      </c>
      <c r="D65" s="37">
        <f>'[2]2024  год_последний'!S67*1000</f>
        <v>2542045</v>
      </c>
      <c r="E65" s="37">
        <f>'[2]2024  год_последний'!AB67*1000</f>
        <v>0</v>
      </c>
      <c r="F65" s="36"/>
    </row>
    <row r="66" spans="1:6" ht="28" x14ac:dyDescent="0.25">
      <c r="A66" s="8" t="s">
        <v>60</v>
      </c>
      <c r="B66" s="34">
        <f>'[2]2024  год_последний'!N68*1000</f>
        <v>-1525349.86</v>
      </c>
      <c r="C66" s="34">
        <f t="shared" si="3"/>
        <v>953616.24</v>
      </c>
      <c r="D66" s="37">
        <f>'[2]2024  год_последний'!S68*1000</f>
        <v>309431</v>
      </c>
      <c r="E66" s="37">
        <f>'[2]2024  год_последний'!AB68*1000</f>
        <v>644185.24</v>
      </c>
      <c r="F66" s="36"/>
    </row>
    <row r="67" spans="1:6" ht="28" x14ac:dyDescent="0.25">
      <c r="A67" s="8" t="s">
        <v>61</v>
      </c>
      <c r="B67" s="34">
        <f>'[2]2024  год_последний'!N69*1000</f>
        <v>0</v>
      </c>
      <c r="C67" s="34">
        <f t="shared" si="3"/>
        <v>0</v>
      </c>
      <c r="D67" s="37">
        <f>'[2]2024  год_последний'!S69*1000</f>
        <v>0</v>
      </c>
      <c r="E67" s="37">
        <f>'[2]2024  год_последний'!AB69*1000</f>
        <v>0</v>
      </c>
      <c r="F67" s="36"/>
    </row>
    <row r="68" spans="1:6" ht="28" x14ac:dyDescent="0.25">
      <c r="A68" s="8" t="s">
        <v>27</v>
      </c>
      <c r="B68" s="34">
        <f>'[2]2024  год_последний'!N70*1000</f>
        <v>-6342993.1200000001</v>
      </c>
      <c r="C68" s="34">
        <f t="shared" si="3"/>
        <v>6398447</v>
      </c>
      <c r="D68" s="37">
        <f>'[2]2024  год_последний'!S70*1000</f>
        <v>6398447</v>
      </c>
      <c r="E68" s="37">
        <f>'[2]2024  год_последний'!AB70*1000</f>
        <v>0</v>
      </c>
      <c r="F68" s="36"/>
    </row>
    <row r="69" spans="1:6" ht="28" x14ac:dyDescent="0.25">
      <c r="A69" s="8" t="s">
        <v>62</v>
      </c>
      <c r="B69" s="34">
        <f>'[2]2024  год_последний'!N71*1000</f>
        <v>-438654.7</v>
      </c>
      <c r="C69" s="34">
        <f t="shared" si="3"/>
        <v>1052977</v>
      </c>
      <c r="D69" s="37">
        <f>'[2]2024  год_последний'!S71*1000</f>
        <v>1052977</v>
      </c>
      <c r="E69" s="37">
        <f>'[2]2024  год_последний'!AB71*1000</f>
        <v>0</v>
      </c>
      <c r="F69" s="36"/>
    </row>
    <row r="70" spans="1:6" ht="28" x14ac:dyDescent="0.25">
      <c r="A70" s="8" t="s">
        <v>63</v>
      </c>
      <c r="B70" s="34">
        <f>'[2]2024  год_последний'!N72*1000</f>
        <v>-4098293.2600000002</v>
      </c>
      <c r="C70" s="34">
        <f t="shared" si="3"/>
        <v>2910678.0300000003</v>
      </c>
      <c r="D70" s="37">
        <f>'[2]2024  год_последний'!S72*1000</f>
        <v>1572565</v>
      </c>
      <c r="E70" s="37">
        <f>'[2]2024  год_последний'!AB72*1000</f>
        <v>1338113.03</v>
      </c>
      <c r="F70" s="36"/>
    </row>
    <row r="71" spans="1:6" ht="28" x14ac:dyDescent="0.25">
      <c r="A71" s="8" t="s">
        <v>64</v>
      </c>
      <c r="B71" s="34">
        <f>'[2]2024  год_последний'!N73*1000</f>
        <v>-4636679.46</v>
      </c>
      <c r="C71" s="34">
        <f t="shared" si="3"/>
        <v>3590403.67</v>
      </c>
      <c r="D71" s="37">
        <f>'[2]2024  год_последний'!S73*1000</f>
        <v>2411541</v>
      </c>
      <c r="E71" s="37">
        <f>'[2]2024  год_последний'!AB73*1000</f>
        <v>1178862.67</v>
      </c>
      <c r="F71" s="36"/>
    </row>
    <row r="72" spans="1:6" ht="28" x14ac:dyDescent="0.25">
      <c r="A72" s="8" t="s">
        <v>65</v>
      </c>
      <c r="B72" s="34">
        <f>'[2]2024  год_последний'!N74*1000</f>
        <v>-2133513.06</v>
      </c>
      <c r="C72" s="34">
        <f t="shared" si="3"/>
        <v>1908937.44</v>
      </c>
      <c r="D72" s="37">
        <f>'[2]2024  год_последний'!S74*1000</f>
        <v>1655903</v>
      </c>
      <c r="E72" s="37">
        <f>'[2]2024  год_последний'!AB74*1000</f>
        <v>253034.44</v>
      </c>
      <c r="F72" s="36"/>
    </row>
    <row r="73" spans="1:6" ht="28" x14ac:dyDescent="0.25">
      <c r="A73" s="8" t="s">
        <v>66</v>
      </c>
      <c r="B73" s="34">
        <f>'[2]2024  год_последний'!N75*1000</f>
        <v>-5005722</v>
      </c>
      <c r="C73" s="34">
        <f t="shared" si="3"/>
        <v>3796944.75</v>
      </c>
      <c r="D73" s="37">
        <f>'[2]2024  год_последний'!S75*1000</f>
        <v>2434988</v>
      </c>
      <c r="E73" s="37">
        <f>'[2]2024  год_последний'!AB75*1000</f>
        <v>1361956.75</v>
      </c>
      <c r="F73" s="36"/>
    </row>
    <row r="74" spans="1:6" ht="16.5" x14ac:dyDescent="0.25">
      <c r="A74" s="10" t="s">
        <v>67</v>
      </c>
      <c r="B74" s="35">
        <f>SUM(B75:B91)</f>
        <v>-63638583.209999993</v>
      </c>
      <c r="C74" s="35">
        <f>SUM(C75:C91)</f>
        <v>46214379.339999996</v>
      </c>
      <c r="D74" s="35">
        <f>SUM(D75:D91)</f>
        <v>25429903</v>
      </c>
      <c r="E74" s="35">
        <f>SUM(E75:E91)</f>
        <v>20784476.34</v>
      </c>
      <c r="F74" s="36"/>
    </row>
    <row r="75" spans="1:6" ht="28" x14ac:dyDescent="0.25">
      <c r="A75" s="8" t="s">
        <v>68</v>
      </c>
      <c r="B75" s="34">
        <f>'[2]2024  год_последний'!N77*1000</f>
        <v>0</v>
      </c>
      <c r="C75" s="34">
        <f t="shared" ref="C75:C91" si="4">SUM(D75:E75)</f>
        <v>1022639</v>
      </c>
      <c r="D75" s="37">
        <f>'[2]2024  год_последний'!S77*1000</f>
        <v>1022639</v>
      </c>
      <c r="E75" s="37">
        <f>'[2]2024  год_последний'!AB77*1000</f>
        <v>0</v>
      </c>
      <c r="F75" s="36"/>
    </row>
    <row r="76" spans="1:6" ht="28" x14ac:dyDescent="0.25">
      <c r="A76" s="8" t="s">
        <v>69</v>
      </c>
      <c r="B76" s="34">
        <f>'[2]2024  год_последний'!N78*1000</f>
        <v>-4247153.4600000009</v>
      </c>
      <c r="C76" s="34">
        <f t="shared" si="4"/>
        <v>2912101.42</v>
      </c>
      <c r="D76" s="37">
        <f>'[2]2024  год_последний'!S78*1000</f>
        <v>1407868</v>
      </c>
      <c r="E76" s="37">
        <f>'[2]2024  год_последний'!AB78*1000</f>
        <v>1504233.42</v>
      </c>
      <c r="F76" s="36"/>
    </row>
    <row r="77" spans="1:6" ht="28" x14ac:dyDescent="0.25">
      <c r="A77" s="8" t="s">
        <v>70</v>
      </c>
      <c r="B77" s="34">
        <f>'[2]2024  год_последний'!N79*1000</f>
        <v>-2682016.85</v>
      </c>
      <c r="C77" s="34">
        <f t="shared" si="4"/>
        <v>1854444.05</v>
      </c>
      <c r="D77" s="37">
        <f>'[2]2024  год_последний'!S79*1000</f>
        <v>921999</v>
      </c>
      <c r="E77" s="37">
        <f>'[2]2024  год_последний'!AB79*1000</f>
        <v>932445.05</v>
      </c>
      <c r="F77" s="36"/>
    </row>
    <row r="78" spans="1:6" ht="28" x14ac:dyDescent="0.25">
      <c r="A78" s="8" t="s">
        <v>71</v>
      </c>
      <c r="B78" s="34">
        <f>'[2]2024  год_последний'!N80*1000</f>
        <v>0</v>
      </c>
      <c r="C78" s="34">
        <f t="shared" si="4"/>
        <v>0</v>
      </c>
      <c r="D78" s="37">
        <f>'[2]2024  год_последний'!S80*1000</f>
        <v>0</v>
      </c>
      <c r="E78" s="37">
        <f>'[2]2024  год_последний'!AB80*1000</f>
        <v>0</v>
      </c>
      <c r="F78" s="36"/>
    </row>
    <row r="79" spans="1:6" ht="28" x14ac:dyDescent="0.25">
      <c r="A79" s="8" t="s">
        <v>72</v>
      </c>
      <c r="B79" s="34">
        <f>'[2]2024  год_последний'!N81*1000</f>
        <v>-2350717.71</v>
      </c>
      <c r="C79" s="34">
        <f t="shared" si="4"/>
        <v>1811215.9100000001</v>
      </c>
      <c r="D79" s="37">
        <f>'[2]2024  год_последний'!S81*1000</f>
        <v>1203347</v>
      </c>
      <c r="E79" s="37">
        <f>'[2]2024  год_последний'!AB81*1000</f>
        <v>607868.91</v>
      </c>
      <c r="F79" s="36"/>
    </row>
    <row r="80" spans="1:6" ht="28" x14ac:dyDescent="0.25">
      <c r="A80" s="8" t="s">
        <v>73</v>
      </c>
      <c r="B80" s="34">
        <f>'[2]2024  год_последний'!N82*1000</f>
        <v>-2215716.7599999998</v>
      </c>
      <c r="C80" s="34">
        <f t="shared" si="4"/>
        <v>1773576.95</v>
      </c>
      <c r="D80" s="37">
        <f>'[2]2024  год_последний'!S82*1000</f>
        <v>1275408</v>
      </c>
      <c r="E80" s="37">
        <f>'[2]2024  год_последний'!AB82*1000</f>
        <v>498168.95</v>
      </c>
      <c r="F80" s="36"/>
    </row>
    <row r="81" spans="1:6" ht="28" x14ac:dyDescent="0.25">
      <c r="A81" s="8" t="s">
        <v>74</v>
      </c>
      <c r="B81" s="34">
        <f>'[2]2024  год_последний'!N83*1000</f>
        <v>-5523454.8300000001</v>
      </c>
      <c r="C81" s="34">
        <f t="shared" si="4"/>
        <v>3823942.7800000003</v>
      </c>
      <c r="D81" s="37">
        <f>'[2]2024  год_последний'!S83*1000</f>
        <v>1909064</v>
      </c>
      <c r="E81" s="37">
        <f>'[2]2024  год_последний'!AB83*1000</f>
        <v>1914878.78</v>
      </c>
      <c r="F81" s="36"/>
    </row>
    <row r="82" spans="1:6" ht="28" x14ac:dyDescent="0.25">
      <c r="A82" s="8" t="s">
        <v>75</v>
      </c>
      <c r="B82" s="34">
        <f>'[2]2024  год_последний'!N84*1000</f>
        <v>-295688.94</v>
      </c>
      <c r="C82" s="34">
        <f t="shared" si="4"/>
        <v>156653.92000000001</v>
      </c>
      <c r="D82" s="37">
        <f>'[2]2024  год_последний'!S84*1000</f>
        <v>0</v>
      </c>
      <c r="E82" s="37">
        <f>'[2]2024  год_последний'!AB84*1000</f>
        <v>156653.92000000001</v>
      </c>
      <c r="F82" s="36"/>
    </row>
    <row r="83" spans="1:6" ht="28" x14ac:dyDescent="0.25">
      <c r="A83" s="8" t="s">
        <v>76</v>
      </c>
      <c r="B83" s="34">
        <f>'[2]2024  год_последний'!N85*1000</f>
        <v>-2845038.45</v>
      </c>
      <c r="C83" s="34">
        <f t="shared" si="4"/>
        <v>2360131.58</v>
      </c>
      <c r="D83" s="37">
        <f>'[2]2024  год_последний'!S85*1000</f>
        <v>1813776</v>
      </c>
      <c r="E83" s="37">
        <f>'[2]2024  год_последний'!AB85*1000</f>
        <v>546355.58000000007</v>
      </c>
      <c r="F83" s="36"/>
    </row>
    <row r="84" spans="1:6" s="7" customFormat="1" ht="28" x14ac:dyDescent="0.25">
      <c r="A84" s="8" t="s">
        <v>77</v>
      </c>
      <c r="B84" s="34">
        <f>'[2]2024  год_последний'!N86*1000</f>
        <v>-4865042.2200000007</v>
      </c>
      <c r="C84" s="34">
        <f t="shared" si="4"/>
        <v>3564541.58</v>
      </c>
      <c r="D84" s="37">
        <f>'[2]2024  год_последний'!S86*1000</f>
        <v>2099238</v>
      </c>
      <c r="E84" s="37">
        <f>'[2]2024  год_последний'!AB86*1000</f>
        <v>1465303.58</v>
      </c>
      <c r="F84" s="36"/>
    </row>
    <row r="85" spans="1:6" ht="28" x14ac:dyDescent="0.25">
      <c r="A85" s="8" t="s">
        <v>78</v>
      </c>
      <c r="B85" s="34">
        <f>'[2]2024  год_последний'!N87*1000</f>
        <v>-2865450.79</v>
      </c>
      <c r="C85" s="34">
        <f t="shared" si="4"/>
        <v>2489634.61</v>
      </c>
      <c r="D85" s="37">
        <f>'[2]2024  год_последний'!S87*1000</f>
        <v>2066194</v>
      </c>
      <c r="E85" s="37">
        <f>'[2]2024  год_последний'!AB87*1000</f>
        <v>423440.61</v>
      </c>
      <c r="F85" s="36"/>
    </row>
    <row r="86" spans="1:6" ht="28" x14ac:dyDescent="0.25">
      <c r="A86" s="8" t="s">
        <v>79</v>
      </c>
      <c r="B86" s="34">
        <f>'[2]2024  год_последний'!N88*1000</f>
        <v>-2271343.2400000002</v>
      </c>
      <c r="C86" s="34">
        <f t="shared" si="4"/>
        <v>1203341.6299999999</v>
      </c>
      <c r="D86" s="37">
        <f>'[2]2024  год_последний'!S88*1000</f>
        <v>0</v>
      </c>
      <c r="E86" s="37">
        <f>'[2]2024  год_последний'!AB88*1000</f>
        <v>1203341.6299999999</v>
      </c>
      <c r="F86" s="36"/>
    </row>
    <row r="87" spans="1:6" ht="28" x14ac:dyDescent="0.25">
      <c r="A87" s="8" t="s">
        <v>80</v>
      </c>
      <c r="B87" s="34">
        <f>'[2]2024  год_последний'!N89*1000</f>
        <v>-3118025.3400000003</v>
      </c>
      <c r="C87" s="34">
        <f t="shared" si="4"/>
        <v>2530112.1399999997</v>
      </c>
      <c r="D87" s="37">
        <f>'[2]2024  год_последний'!S89*1000</f>
        <v>1867697</v>
      </c>
      <c r="E87" s="37">
        <f>'[2]2024  год_последний'!AB89*1000</f>
        <v>662415.1399999999</v>
      </c>
      <c r="F87" s="36"/>
    </row>
    <row r="88" spans="1:6" ht="28" x14ac:dyDescent="0.25">
      <c r="A88" s="8" t="s">
        <v>81</v>
      </c>
      <c r="B88" s="34">
        <f>'[2]2024  год_последний'!N90*1000</f>
        <v>-18503084.449999999</v>
      </c>
      <c r="C88" s="34">
        <f t="shared" si="4"/>
        <v>10775055.040000001</v>
      </c>
      <c r="D88" s="37">
        <f>'[2]2024  год_последний'!S90*1000</f>
        <v>2067708.9999999998</v>
      </c>
      <c r="E88" s="37">
        <f>'[2]2024  год_последний'!AB90*1000</f>
        <v>8707346.040000001</v>
      </c>
      <c r="F88" s="36"/>
    </row>
    <row r="89" spans="1:6" ht="28" x14ac:dyDescent="0.25">
      <c r="A89" s="8" t="s">
        <v>82</v>
      </c>
      <c r="B89" s="34">
        <f>'[2]2024  год_последний'!N91*1000</f>
        <v>-3135735.0700000003</v>
      </c>
      <c r="C89" s="34">
        <f t="shared" si="4"/>
        <v>2539485.23</v>
      </c>
      <c r="D89" s="37">
        <f>'[2]2024  год_последний'!S91*1000</f>
        <v>1867677</v>
      </c>
      <c r="E89" s="37">
        <f>'[2]2024  год_последний'!AB91*1000</f>
        <v>671808.23</v>
      </c>
      <c r="F89" s="36"/>
    </row>
    <row r="90" spans="1:6" ht="28" x14ac:dyDescent="0.25">
      <c r="A90" s="8" t="s">
        <v>83</v>
      </c>
      <c r="B90" s="34">
        <f>'[2]2024  год_последний'!N92*1000</f>
        <v>-4103833.9400000004</v>
      </c>
      <c r="C90" s="34">
        <f t="shared" si="4"/>
        <v>2823393.4</v>
      </c>
      <c r="D90" s="37">
        <f>'[2]2024  год_последний'!S92*1000</f>
        <v>1380692</v>
      </c>
      <c r="E90" s="37">
        <f>'[2]2024  год_последний'!AB92*1000</f>
        <v>1442701.4</v>
      </c>
      <c r="F90" s="36"/>
    </row>
    <row r="91" spans="1:6" ht="28" x14ac:dyDescent="0.25">
      <c r="A91" s="8" t="s">
        <v>84</v>
      </c>
      <c r="B91" s="34">
        <f>'[2]2024  год_последний'!N93*1000</f>
        <v>-4616281.16</v>
      </c>
      <c r="C91" s="34">
        <f t="shared" si="4"/>
        <v>4574110.0999999996</v>
      </c>
      <c r="D91" s="37">
        <f>'[2]2024  год_последний'!S93*1000</f>
        <v>4526595</v>
      </c>
      <c r="E91" s="37">
        <f>'[2]2024  год_последний'!AB93*1000</f>
        <v>47515.1</v>
      </c>
      <c r="F91" s="36"/>
    </row>
    <row r="92" spans="1:6" ht="16.5" x14ac:dyDescent="0.25">
      <c r="A92" s="10" t="s">
        <v>85</v>
      </c>
      <c r="B92" s="35">
        <f>SUM(B93:B106)</f>
        <v>-37050931.510000005</v>
      </c>
      <c r="C92" s="35">
        <f>SUM(C93:C106)</f>
        <v>27381444.439999998</v>
      </c>
      <c r="D92" s="35">
        <f>SUM(D93:D106)</f>
        <v>16486614</v>
      </c>
      <c r="E92" s="35">
        <f>SUM(E93:E106)</f>
        <v>10894830.440000001</v>
      </c>
      <c r="F92" s="36"/>
    </row>
    <row r="93" spans="1:6" ht="28" x14ac:dyDescent="0.3">
      <c r="A93" s="13" t="s">
        <v>86</v>
      </c>
      <c r="B93" s="34">
        <f>'[2]2024  год_последний'!N95*1000</f>
        <v>-2371349.5099999998</v>
      </c>
      <c r="C93" s="34">
        <f t="shared" ref="C93:C106" si="5">SUM(D93:E93)</f>
        <v>2060859.8</v>
      </c>
      <c r="D93" s="37">
        <f>'[2]2024  год_последний'!S95*1000</f>
        <v>1711024</v>
      </c>
      <c r="E93" s="37">
        <f>'[2]2024  год_последний'!AB95*1000</f>
        <v>349835.8</v>
      </c>
      <c r="F93" s="36"/>
    </row>
    <row r="94" spans="1:6" ht="28" x14ac:dyDescent="0.3">
      <c r="A94" s="13" t="s">
        <v>87</v>
      </c>
      <c r="B94" s="34">
        <f>'[2]2024  год_последний'!N96*1000</f>
        <v>-1306142.79</v>
      </c>
      <c r="C94" s="34">
        <f t="shared" si="5"/>
        <v>1234804.49</v>
      </c>
      <c r="D94" s="37">
        <f>'[2]2024  год_последний'!S96*1000</f>
        <v>1154426</v>
      </c>
      <c r="E94" s="37">
        <f>'[2]2024  год_последний'!AB96*1000</f>
        <v>80378.490000000005</v>
      </c>
      <c r="F94" s="36"/>
    </row>
    <row r="95" spans="1:6" ht="28" x14ac:dyDescent="0.3">
      <c r="A95" s="13" t="s">
        <v>88</v>
      </c>
      <c r="B95" s="34">
        <f>'[2]2024  год_последний'!N97*1000</f>
        <v>-2056099.3800000001</v>
      </c>
      <c r="C95" s="34">
        <f t="shared" si="5"/>
        <v>1640700.9</v>
      </c>
      <c r="D95" s="37">
        <f>'[2]2024  год_последний'!S97*1000</f>
        <v>1172662</v>
      </c>
      <c r="E95" s="37">
        <f>'[2]2024  год_последний'!AB97*1000</f>
        <v>468038.9</v>
      </c>
      <c r="F95" s="36"/>
    </row>
    <row r="96" spans="1:6" ht="28" x14ac:dyDescent="0.3">
      <c r="A96" s="13" t="s">
        <v>89</v>
      </c>
      <c r="B96" s="34">
        <f>'[2]2024  год_последний'!N98*1000</f>
        <v>-3405657.01</v>
      </c>
      <c r="C96" s="34">
        <f t="shared" si="5"/>
        <v>2961899.57</v>
      </c>
      <c r="D96" s="37">
        <f>'[2]2024  год_последний'!S98*1000</f>
        <v>2461908</v>
      </c>
      <c r="E96" s="37">
        <f>'[2]2024  год_последний'!AB98*1000</f>
        <v>499991.57</v>
      </c>
      <c r="F96" s="36"/>
    </row>
    <row r="97" spans="1:6" ht="28" x14ac:dyDescent="0.3">
      <c r="A97" s="13" t="s">
        <v>90</v>
      </c>
      <c r="B97" s="34">
        <f>'[2]2024  год_последний'!N99*1000</f>
        <v>-2943539.1599999997</v>
      </c>
      <c r="C97" s="34">
        <f t="shared" si="5"/>
        <v>2330753.5</v>
      </c>
      <c r="D97" s="37">
        <f>'[2]2024  год_последний'!S99*1000</f>
        <v>1640314</v>
      </c>
      <c r="E97" s="37">
        <f>'[2]2024  год_последний'!AB99*1000</f>
        <v>690439.5</v>
      </c>
      <c r="F97" s="36"/>
    </row>
    <row r="98" spans="1:6" ht="28" x14ac:dyDescent="0.3">
      <c r="A98" s="13" t="s">
        <v>91</v>
      </c>
      <c r="B98" s="34">
        <f>'[2]2024  год_последний'!N100*1000</f>
        <v>-4518916.72</v>
      </c>
      <c r="C98" s="34">
        <f t="shared" si="5"/>
        <v>2394090.2200000002</v>
      </c>
      <c r="D98" s="37">
        <f>'[2]2024  год_последний'!S100*1000</f>
        <v>0</v>
      </c>
      <c r="E98" s="37">
        <f>'[2]2024  год_последний'!AB100*1000</f>
        <v>2394090.2200000002</v>
      </c>
      <c r="F98" s="36"/>
    </row>
    <row r="99" spans="1:6" ht="28" x14ac:dyDescent="0.3">
      <c r="A99" s="13" t="s">
        <v>92</v>
      </c>
      <c r="B99" s="34">
        <f>'[2]2024  год_последний'!N101*1000</f>
        <v>-3425912.6700000004</v>
      </c>
      <c r="C99" s="34">
        <f t="shared" si="5"/>
        <v>2058656.05</v>
      </c>
      <c r="D99" s="37">
        <f>'[2]2024  год_последний'!S101*1000</f>
        <v>518136.99999999994</v>
      </c>
      <c r="E99" s="37">
        <f>'[2]2024  год_последний'!AB101*1000</f>
        <v>1540519.05</v>
      </c>
      <c r="F99" s="36"/>
    </row>
    <row r="100" spans="1:6" ht="28" x14ac:dyDescent="0.3">
      <c r="A100" s="13" t="s">
        <v>93</v>
      </c>
      <c r="B100" s="34">
        <f>'[2]2024  год_последний'!N102*1000</f>
        <v>-2907498.55</v>
      </c>
      <c r="C100" s="34">
        <f t="shared" si="5"/>
        <v>2598592.0099999998</v>
      </c>
      <c r="D100" s="37">
        <f>'[2]2024  год_последний'!S102*1000</f>
        <v>2250540</v>
      </c>
      <c r="E100" s="37">
        <f>'[2]2024  год_последний'!AB102*1000</f>
        <v>348052.01</v>
      </c>
      <c r="F100" s="36"/>
    </row>
    <row r="101" spans="1:6" ht="28" x14ac:dyDescent="0.3">
      <c r="A101" s="13" t="s">
        <v>94</v>
      </c>
      <c r="B101" s="34">
        <f>'[2]2024  год_последний'!N103*1000</f>
        <v>-3359365.24</v>
      </c>
      <c r="C101" s="34">
        <f t="shared" si="5"/>
        <v>1779768.02</v>
      </c>
      <c r="D101" s="37">
        <f>'[2]2024  год_последний'!S103*1000</f>
        <v>0</v>
      </c>
      <c r="E101" s="37">
        <f>'[2]2024  год_последний'!AB103*1000</f>
        <v>1779768.02</v>
      </c>
      <c r="F101" s="36"/>
    </row>
    <row r="102" spans="1:6" s="7" customFormat="1" ht="28" x14ac:dyDescent="0.3">
      <c r="A102" s="13" t="s">
        <v>95</v>
      </c>
      <c r="B102" s="34">
        <f>'[2]2024  год_последний'!N104*1000</f>
        <v>-1759175.98</v>
      </c>
      <c r="C102" s="34">
        <f t="shared" si="5"/>
        <v>1440737.67</v>
      </c>
      <c r="D102" s="37">
        <f>'[2]2024  год_последний'!S104*1000</f>
        <v>1081946</v>
      </c>
      <c r="E102" s="37">
        <f>'[2]2024  год_последний'!AB104*1000</f>
        <v>358791.67</v>
      </c>
      <c r="F102" s="36"/>
    </row>
    <row r="103" spans="1:6" ht="28" x14ac:dyDescent="0.3">
      <c r="A103" s="13" t="s">
        <v>96</v>
      </c>
      <c r="B103" s="34">
        <f>'[2]2024  год_последний'!N105*1000</f>
        <v>-1270419.21</v>
      </c>
      <c r="C103" s="34">
        <f t="shared" si="5"/>
        <v>673059.14</v>
      </c>
      <c r="D103" s="37">
        <f>'[2]2024  год_последний'!S105*1000</f>
        <v>0</v>
      </c>
      <c r="E103" s="37">
        <f>'[2]2024  год_последний'!AB105*1000</f>
        <v>673059.14</v>
      </c>
      <c r="F103" s="36"/>
    </row>
    <row r="104" spans="1:6" ht="28" x14ac:dyDescent="0.3">
      <c r="A104" s="13" t="s">
        <v>97</v>
      </c>
      <c r="B104" s="34">
        <f>'[2]2024  год_последний'!N106*1000</f>
        <v>-3041250.64</v>
      </c>
      <c r="C104" s="34">
        <f t="shared" si="5"/>
        <v>2251478.8200000003</v>
      </c>
      <c r="D104" s="37">
        <f>'[2]2024  год_последний'!S106*1000</f>
        <v>1361625</v>
      </c>
      <c r="E104" s="37">
        <f>'[2]2024  год_последний'!AB106*1000</f>
        <v>889853.82000000007</v>
      </c>
      <c r="F104" s="36"/>
    </row>
    <row r="105" spans="1:6" ht="28" x14ac:dyDescent="0.3">
      <c r="A105" s="13" t="s">
        <v>98</v>
      </c>
      <c r="B105" s="34">
        <f>'[2]2024  год_последний'!N107*1000</f>
        <v>-2872358.7</v>
      </c>
      <c r="C105" s="34">
        <f t="shared" si="5"/>
        <v>2829028.79</v>
      </c>
      <c r="D105" s="37">
        <f>'[2]2024  год_последний'!S107*1000</f>
        <v>2780208</v>
      </c>
      <c r="E105" s="37">
        <f>'[2]2024  год_последний'!AB107*1000</f>
        <v>48820.79</v>
      </c>
      <c r="F105" s="36"/>
    </row>
    <row r="106" spans="1:6" ht="28" x14ac:dyDescent="0.3">
      <c r="A106" s="13" t="s">
        <v>99</v>
      </c>
      <c r="B106" s="34">
        <f>'[2]2024  год_последний'!N108*1000</f>
        <v>-1813245.95</v>
      </c>
      <c r="C106" s="34">
        <f t="shared" si="5"/>
        <v>1127015.46</v>
      </c>
      <c r="D106" s="37">
        <f>'[2]2024  год_последний'!S108*1000</f>
        <v>353824</v>
      </c>
      <c r="E106" s="37">
        <f>'[2]2024  год_последний'!AB108*1000</f>
        <v>773191.46</v>
      </c>
      <c r="F106" s="36"/>
    </row>
    <row r="107" spans="1:6" ht="16.5" x14ac:dyDescent="0.25">
      <c r="A107" s="10" t="s">
        <v>100</v>
      </c>
      <c r="B107" s="35">
        <f>SUM(B108:B122)</f>
        <v>-49890410.709999993</v>
      </c>
      <c r="C107" s="35">
        <f>SUM(C108:C122)</f>
        <v>46147549.830000006</v>
      </c>
      <c r="D107" s="35">
        <f>SUM(D108:D122)</f>
        <v>34788810</v>
      </c>
      <c r="E107" s="35">
        <f>SUM(E108:E122)</f>
        <v>11358739.83</v>
      </c>
      <c r="F107" s="36"/>
    </row>
    <row r="108" spans="1:6" ht="28" x14ac:dyDescent="0.25">
      <c r="A108" s="8" t="s">
        <v>101</v>
      </c>
      <c r="B108" s="34">
        <f>'[2]2024  год_последний'!N110*1000</f>
        <v>0</v>
      </c>
      <c r="C108" s="34">
        <f t="shared" ref="C108:C122" si="6">SUM(D108:E108)</f>
        <v>0</v>
      </c>
      <c r="D108" s="37">
        <f>'[2]2024  год_последний'!S110*1000</f>
        <v>0</v>
      </c>
      <c r="E108" s="37">
        <f>'[2]2024  год_последний'!AB110*1000</f>
        <v>0</v>
      </c>
      <c r="F108" s="36"/>
    </row>
    <row r="109" spans="1:6" ht="28" x14ac:dyDescent="0.25">
      <c r="A109" s="8" t="s">
        <v>102</v>
      </c>
      <c r="B109" s="34">
        <f>'[2]2024  год_последний'!N111*1000</f>
        <v>-4116466.0100000002</v>
      </c>
      <c r="C109" s="34">
        <f t="shared" si="6"/>
        <v>3116229.81</v>
      </c>
      <c r="D109" s="37">
        <f>'[2]2024  год_последний'!S111*1000</f>
        <v>1989241</v>
      </c>
      <c r="E109" s="37">
        <f>'[2]2024  год_последний'!AB111*1000</f>
        <v>1126988.81</v>
      </c>
      <c r="F109" s="36"/>
    </row>
    <row r="110" spans="1:6" ht="28" x14ac:dyDescent="0.25">
      <c r="A110" s="8" t="s">
        <v>103</v>
      </c>
      <c r="B110" s="34">
        <f>'[2]2024  год_последний'!N112*1000</f>
        <v>-4801522.54</v>
      </c>
      <c r="C110" s="34">
        <f t="shared" si="6"/>
        <v>2613573.6500000004</v>
      </c>
      <c r="D110" s="37">
        <f>'[2]2024  год_последний'!S112*1000</f>
        <v>148362</v>
      </c>
      <c r="E110" s="37">
        <f>'[2]2024  год_последний'!AB112*1000</f>
        <v>2465211.6500000004</v>
      </c>
      <c r="F110" s="36"/>
    </row>
    <row r="111" spans="1:6" ht="28" x14ac:dyDescent="0.25">
      <c r="A111" s="8" t="s">
        <v>104</v>
      </c>
      <c r="B111" s="34">
        <f>'[2]2024  год_последний'!N113*1000</f>
        <v>-2653147.35</v>
      </c>
      <c r="C111" s="34">
        <f t="shared" si="6"/>
        <v>2580011.65</v>
      </c>
      <c r="D111" s="37">
        <f>'[2]2024  год_последний'!S113*1000</f>
        <v>2497608</v>
      </c>
      <c r="E111" s="37">
        <f>'[2]2024  год_последний'!AB113*1000</f>
        <v>82403.649999999994</v>
      </c>
      <c r="F111" s="36"/>
    </row>
    <row r="112" spans="1:6" ht="28" x14ac:dyDescent="0.25">
      <c r="A112" s="8" t="s">
        <v>105</v>
      </c>
      <c r="B112" s="34">
        <f>'[2]2024  год_последний'!N114*1000</f>
        <v>-1326544.5999999999</v>
      </c>
      <c r="C112" s="34">
        <f t="shared" si="6"/>
        <v>2205548</v>
      </c>
      <c r="D112" s="37">
        <f>'[2]2024  год_последний'!S114*1000</f>
        <v>2205548</v>
      </c>
      <c r="E112" s="37">
        <f>'[2]2024  год_последний'!AB114*1000</f>
        <v>0</v>
      </c>
      <c r="F112" s="36"/>
    </row>
    <row r="113" spans="1:6" ht="28" x14ac:dyDescent="0.25">
      <c r="A113" s="8" t="s">
        <v>106</v>
      </c>
      <c r="B113" s="34">
        <f>'[2]2024  год_последний'!N115*1000</f>
        <v>-3867973.76</v>
      </c>
      <c r="C113" s="34">
        <f t="shared" si="6"/>
        <v>2124117.9299999997</v>
      </c>
      <c r="D113" s="37">
        <f>'[2]2024  год_последний'!S115*1000</f>
        <v>159276</v>
      </c>
      <c r="E113" s="37">
        <f>'[2]2024  год_последний'!AB115*1000</f>
        <v>1964841.93</v>
      </c>
      <c r="F113" s="36"/>
    </row>
    <row r="114" spans="1:6" ht="28" x14ac:dyDescent="0.25">
      <c r="A114" s="8" t="s">
        <v>107</v>
      </c>
      <c r="B114" s="34">
        <f>'[2]2024  год_последний'!N116*1000</f>
        <v>-1274494.5499999998</v>
      </c>
      <c r="C114" s="34">
        <f t="shared" si="6"/>
        <v>5286533</v>
      </c>
      <c r="D114" s="37">
        <f>'[2]2024  год_последний'!S116*1000</f>
        <v>5286533</v>
      </c>
      <c r="E114" s="37">
        <f>'[2]2024  год_последний'!AB116*1000</f>
        <v>0</v>
      </c>
      <c r="F114" s="36"/>
    </row>
    <row r="115" spans="1:6" ht="28" x14ac:dyDescent="0.25">
      <c r="A115" s="8" t="s">
        <v>108</v>
      </c>
      <c r="B115" s="34">
        <f>'[2]2024  год_последний'!N117*1000</f>
        <v>-3151365</v>
      </c>
      <c r="C115" s="34">
        <f t="shared" si="6"/>
        <v>3144559.69</v>
      </c>
      <c r="D115" s="37">
        <f>'[2]2024  год_последний'!S117*1000</f>
        <v>3136892</v>
      </c>
      <c r="E115" s="37">
        <f>'[2]2024  год_последний'!AB117*1000</f>
        <v>7667.6900000000005</v>
      </c>
      <c r="F115" s="36"/>
    </row>
    <row r="116" spans="1:6" ht="28" x14ac:dyDescent="0.25">
      <c r="A116" s="8" t="s">
        <v>109</v>
      </c>
      <c r="B116" s="34">
        <f>'[2]2024  год_последний'!N118*1000</f>
        <v>-4366572.58</v>
      </c>
      <c r="C116" s="34">
        <f t="shared" si="6"/>
        <v>5184777</v>
      </c>
      <c r="D116" s="37">
        <f>'[2]2024  год_последний'!S118*1000</f>
        <v>5184777</v>
      </c>
      <c r="E116" s="37">
        <f>'[2]2024  год_последний'!AB118*1000</f>
        <v>0</v>
      </c>
      <c r="F116" s="36"/>
    </row>
    <row r="117" spans="1:6" s="7" customFormat="1" ht="28" x14ac:dyDescent="0.25">
      <c r="A117" s="8" t="s">
        <v>110</v>
      </c>
      <c r="B117" s="34">
        <f>'[2]2024  год_последний'!N119*1000</f>
        <v>-2477870.21</v>
      </c>
      <c r="C117" s="34">
        <f t="shared" si="6"/>
        <v>2084925.6</v>
      </c>
      <c r="D117" s="37">
        <f>'[2]2024  год_последний'!S119*1000</f>
        <v>1642186</v>
      </c>
      <c r="E117" s="37">
        <f>'[2]2024  год_последний'!AB119*1000</f>
        <v>442739.6</v>
      </c>
      <c r="F117" s="36"/>
    </row>
    <row r="118" spans="1:6" ht="28" x14ac:dyDescent="0.25">
      <c r="A118" s="8" t="s">
        <v>111</v>
      </c>
      <c r="B118" s="34">
        <f>'[2]2024  год_последний'!N120*1000</f>
        <v>-7667941.8300000001</v>
      </c>
      <c r="C118" s="34">
        <f t="shared" si="6"/>
        <v>4183039.9699999997</v>
      </c>
      <c r="D118" s="37">
        <f>'[2]2024  год_последний'!S120*1000</f>
        <v>256522</v>
      </c>
      <c r="E118" s="37">
        <f>'[2]2024  год_последний'!AB120*1000</f>
        <v>3926517.9699999997</v>
      </c>
      <c r="F118" s="36"/>
    </row>
    <row r="119" spans="1:6" ht="28" x14ac:dyDescent="0.25">
      <c r="A119" s="8" t="s">
        <v>112</v>
      </c>
      <c r="B119" s="34">
        <f>'[2]2024  год_последний'!N121*1000</f>
        <v>-3400409.8</v>
      </c>
      <c r="C119" s="34">
        <f t="shared" si="6"/>
        <v>2525848.7599999998</v>
      </c>
      <c r="D119" s="37">
        <f>'[2]2024  год_последний'!S121*1000</f>
        <v>1540461</v>
      </c>
      <c r="E119" s="37">
        <f>'[2]2024  год_последний'!AB121*1000</f>
        <v>985387.76</v>
      </c>
      <c r="F119" s="36"/>
    </row>
    <row r="120" spans="1:6" ht="28" x14ac:dyDescent="0.25">
      <c r="A120" s="8" t="s">
        <v>113</v>
      </c>
      <c r="B120" s="34">
        <f>'[2]2024  год_последний'!N122*1000</f>
        <v>-4255852.22</v>
      </c>
      <c r="C120" s="34">
        <f t="shared" si="6"/>
        <v>4755511</v>
      </c>
      <c r="D120" s="37">
        <f>'[2]2024  год_последний'!S122*1000</f>
        <v>4755511</v>
      </c>
      <c r="E120" s="37">
        <f>'[2]2024  год_последний'!AB122*1000</f>
        <v>0</v>
      </c>
      <c r="F120" s="36"/>
    </row>
    <row r="121" spans="1:6" ht="28" x14ac:dyDescent="0.25">
      <c r="A121" s="8" t="s">
        <v>114</v>
      </c>
      <c r="B121" s="34">
        <f>'[2]2024  год_последний'!N123*1000</f>
        <v>-3301439.86</v>
      </c>
      <c r="C121" s="34">
        <f t="shared" si="6"/>
        <v>2984608.77</v>
      </c>
      <c r="D121" s="37">
        <f>'[2]2024  год_последний'!S123*1000</f>
        <v>2627628</v>
      </c>
      <c r="E121" s="37">
        <f>'[2]2024  год_последний'!AB123*1000</f>
        <v>356980.77</v>
      </c>
      <c r="F121" s="36"/>
    </row>
    <row r="122" spans="1:6" ht="28" x14ac:dyDescent="0.25">
      <c r="A122" s="8" t="s">
        <v>115</v>
      </c>
      <c r="B122" s="34">
        <f>'[2]2024  год_последний'!N124*1000</f>
        <v>-3228810.4</v>
      </c>
      <c r="C122" s="34">
        <f t="shared" si="6"/>
        <v>3358265</v>
      </c>
      <c r="D122" s="37">
        <f>'[2]2024  год_последний'!S124*1000</f>
        <v>3358265</v>
      </c>
      <c r="E122" s="37">
        <f>'[2]2024  год_последний'!AB124*1000</f>
        <v>0</v>
      </c>
      <c r="F122" s="36"/>
    </row>
    <row r="123" spans="1:6" ht="16.5" x14ac:dyDescent="0.25">
      <c r="A123" s="10" t="s">
        <v>116</v>
      </c>
      <c r="B123" s="35">
        <f>SUM(B124:B141)</f>
        <v>-80286107.850000009</v>
      </c>
      <c r="C123" s="35">
        <f>SUM(C124:C141)</f>
        <v>59737605.719999999</v>
      </c>
      <c r="D123" s="35">
        <f>SUM(D124:D141)</f>
        <v>34311535</v>
      </c>
      <c r="E123" s="35">
        <f>SUM(E124:E141)</f>
        <v>25426070.719999999</v>
      </c>
      <c r="F123" s="36"/>
    </row>
    <row r="124" spans="1:6" ht="28" x14ac:dyDescent="0.25">
      <c r="A124" s="8" t="s">
        <v>117</v>
      </c>
      <c r="B124" s="34">
        <f>'[2]2024  год_последний'!N126*1000</f>
        <v>-1160588.27</v>
      </c>
      <c r="C124" s="34">
        <f t="shared" ref="C124:C141" si="7">SUM(D124:E124)</f>
        <v>614871.48</v>
      </c>
      <c r="D124" s="37">
        <f>'[2]2024  год_последний'!S126*1000</f>
        <v>0</v>
      </c>
      <c r="E124" s="37">
        <f>'[2]2024  год_последний'!AB126*1000</f>
        <v>614871.48</v>
      </c>
      <c r="F124" s="36"/>
    </row>
    <row r="125" spans="1:6" ht="28" x14ac:dyDescent="0.25">
      <c r="A125" s="8" t="s">
        <v>18</v>
      </c>
      <c r="B125" s="34">
        <f>'[2]2024  год_последний'!N127*1000</f>
        <v>-3577028.21</v>
      </c>
      <c r="C125" s="34">
        <f t="shared" si="7"/>
        <v>2287831.8200000003</v>
      </c>
      <c r="D125" s="37">
        <f>'[2]2024  год_последний'!S127*1000</f>
        <v>835265</v>
      </c>
      <c r="E125" s="37">
        <f>'[2]2024  год_последний'!AB127*1000</f>
        <v>1452566.82</v>
      </c>
      <c r="F125" s="36"/>
    </row>
    <row r="126" spans="1:6" ht="28" x14ac:dyDescent="0.25">
      <c r="A126" s="8" t="s">
        <v>118</v>
      </c>
      <c r="B126" s="34">
        <f>'[2]2024  год_последний'!N128*1000</f>
        <v>-4761803.3100000005</v>
      </c>
      <c r="C126" s="34">
        <f t="shared" si="7"/>
        <v>4506323.22</v>
      </c>
      <c r="D126" s="37">
        <f>'[2]2024  год_последний'!S128*1000</f>
        <v>4218468</v>
      </c>
      <c r="E126" s="37">
        <f>'[2]2024  год_последний'!AB128*1000</f>
        <v>287855.21999999997</v>
      </c>
      <c r="F126" s="36"/>
    </row>
    <row r="127" spans="1:6" ht="28" x14ac:dyDescent="0.25">
      <c r="A127" s="8" t="s">
        <v>119</v>
      </c>
      <c r="B127" s="34">
        <f>'[2]2024  год_последний'!N129*1000</f>
        <v>-3112324.99</v>
      </c>
      <c r="C127" s="34">
        <f t="shared" si="7"/>
        <v>2286306.63</v>
      </c>
      <c r="D127" s="37">
        <f>'[2]2024  год_последний'!S129*1000</f>
        <v>1355613</v>
      </c>
      <c r="E127" s="37">
        <f>'[2]2024  год_последний'!AB129*1000</f>
        <v>930693.63</v>
      </c>
      <c r="F127" s="36"/>
    </row>
    <row r="128" spans="1:6" ht="28" x14ac:dyDescent="0.25">
      <c r="A128" s="8" t="s">
        <v>120</v>
      </c>
      <c r="B128" s="34">
        <f>'[2]2024  год_последний'!N130*1000</f>
        <v>-4909405.42</v>
      </c>
      <c r="C128" s="34">
        <f t="shared" si="7"/>
        <v>3816892.31</v>
      </c>
      <c r="D128" s="37">
        <f>'[2]2024  год_последний'!S130*1000</f>
        <v>2585933</v>
      </c>
      <c r="E128" s="37">
        <f>'[2]2024  год_последний'!AB130*1000</f>
        <v>1230959.31</v>
      </c>
      <c r="F128" s="36"/>
    </row>
    <row r="129" spans="1:6" ht="28" x14ac:dyDescent="0.25">
      <c r="A129" s="8" t="s">
        <v>121</v>
      </c>
      <c r="B129" s="34">
        <f>'[2]2024  год_последний'!N131*1000</f>
        <v>-5132476.75</v>
      </c>
      <c r="C129" s="34">
        <f t="shared" si="7"/>
        <v>7150371</v>
      </c>
      <c r="D129" s="37">
        <f>'[2]2024  год_последний'!S131*1000</f>
        <v>7150371</v>
      </c>
      <c r="E129" s="37">
        <f>'[2]2024  год_последний'!AB131*1000</f>
        <v>0</v>
      </c>
      <c r="F129" s="36"/>
    </row>
    <row r="130" spans="1:6" ht="28" x14ac:dyDescent="0.25">
      <c r="A130" s="8" t="s">
        <v>122</v>
      </c>
      <c r="B130" s="34">
        <f>'[2]2024  год_последний'!N132*1000</f>
        <v>-3729911.97</v>
      </c>
      <c r="C130" s="34">
        <f t="shared" si="7"/>
        <v>2327749.8600000003</v>
      </c>
      <c r="D130" s="37">
        <f>'[2]2024  год_последний'!S132*1000</f>
        <v>747902</v>
      </c>
      <c r="E130" s="37">
        <f>'[2]2024  год_последний'!AB132*1000</f>
        <v>1579847.86</v>
      </c>
      <c r="F130" s="36"/>
    </row>
    <row r="131" spans="1:6" ht="28" x14ac:dyDescent="0.25">
      <c r="A131" s="8" t="s">
        <v>123</v>
      </c>
      <c r="B131" s="34">
        <f>'[2]2024  год_последний'!N133*1000</f>
        <v>-1711073.22</v>
      </c>
      <c r="C131" s="34">
        <f t="shared" si="7"/>
        <v>906514.53</v>
      </c>
      <c r="D131" s="37">
        <f>'[2]2024  год_последний'!S133*1000</f>
        <v>0</v>
      </c>
      <c r="E131" s="37">
        <f>'[2]2024  год_последний'!AB133*1000</f>
        <v>906514.53</v>
      </c>
      <c r="F131" s="36"/>
    </row>
    <row r="132" spans="1:6" ht="28" x14ac:dyDescent="0.25">
      <c r="A132" s="8" t="s">
        <v>124</v>
      </c>
      <c r="B132" s="34">
        <f>'[2]2024  год_последний'!N134*1000</f>
        <v>-2741992.81</v>
      </c>
      <c r="C132" s="34">
        <f t="shared" si="7"/>
        <v>2112955.08</v>
      </c>
      <c r="D132" s="37">
        <f>'[2]2024  год_последний'!S134*1000</f>
        <v>1404204</v>
      </c>
      <c r="E132" s="37">
        <f>'[2]2024  год_последний'!AB134*1000</f>
        <v>708751.08</v>
      </c>
      <c r="F132" s="36"/>
    </row>
    <row r="133" spans="1:6" s="7" customFormat="1" ht="28" x14ac:dyDescent="0.25">
      <c r="A133" s="8" t="s">
        <v>125</v>
      </c>
      <c r="B133" s="34">
        <f>'[2]2024  год_последний'!N135*1000</f>
        <v>-3670921.75</v>
      </c>
      <c r="C133" s="34">
        <f t="shared" si="7"/>
        <v>2885466.38</v>
      </c>
      <c r="D133" s="37">
        <f>'[2]2024  год_последний'!S135*1000</f>
        <v>2000476</v>
      </c>
      <c r="E133" s="37">
        <f>'[2]2024  год_последний'!AB135*1000</f>
        <v>884990.38</v>
      </c>
      <c r="F133" s="36"/>
    </row>
    <row r="134" spans="1:6" ht="28" x14ac:dyDescent="0.25">
      <c r="A134" s="8" t="s">
        <v>126</v>
      </c>
      <c r="B134" s="34">
        <f>'[2]2024  год_последний'!N136*1000</f>
        <v>-5145111.72</v>
      </c>
      <c r="C134" s="34">
        <f t="shared" si="7"/>
        <v>2725843.91</v>
      </c>
      <c r="D134" s="37">
        <f>'[2]2024  год_последний'!S136*1000</f>
        <v>0</v>
      </c>
      <c r="E134" s="37">
        <f>'[2]2024  год_последний'!AB136*1000</f>
        <v>2725843.91</v>
      </c>
      <c r="F134" s="36"/>
    </row>
    <row r="135" spans="1:6" ht="28" x14ac:dyDescent="0.25">
      <c r="A135" s="8" t="s">
        <v>127</v>
      </c>
      <c r="B135" s="34">
        <f>'[2]2024  год_последний'!N137*1000</f>
        <v>-4249607.67</v>
      </c>
      <c r="C135" s="34">
        <f t="shared" si="7"/>
        <v>2696086.52</v>
      </c>
      <c r="D135" s="37">
        <f>'[2]2024  год_последний'!S137*1000</f>
        <v>945699</v>
      </c>
      <c r="E135" s="37">
        <f>'[2]2024  год_последний'!AB137*1000</f>
        <v>1750387.52</v>
      </c>
      <c r="F135" s="36"/>
    </row>
    <row r="136" spans="1:6" ht="28" x14ac:dyDescent="0.25">
      <c r="A136" s="8" t="s">
        <v>128</v>
      </c>
      <c r="B136" s="34">
        <f>'[2]2024  год_последний'!N138*1000</f>
        <v>-3652231.74</v>
      </c>
      <c r="C136" s="34">
        <f t="shared" si="7"/>
        <v>3305156.52</v>
      </c>
      <c r="D136" s="37">
        <f>'[2]2024  год_последний'!S138*1000</f>
        <v>2914099</v>
      </c>
      <c r="E136" s="37">
        <f>'[2]2024  год_последний'!AB138*1000</f>
        <v>391057.52</v>
      </c>
      <c r="F136" s="36"/>
    </row>
    <row r="137" spans="1:6" ht="28" x14ac:dyDescent="0.25">
      <c r="A137" s="8" t="s">
        <v>129</v>
      </c>
      <c r="B137" s="34">
        <f>'[2]2024  год_последний'!N139*1000</f>
        <v>-2661606.94</v>
      </c>
      <c r="C137" s="34">
        <f t="shared" si="7"/>
        <v>2003040.15</v>
      </c>
      <c r="D137" s="37">
        <f>'[2]2024  год_последний'!S139*1000</f>
        <v>1261018</v>
      </c>
      <c r="E137" s="37">
        <f>'[2]2024  год_последний'!AB139*1000</f>
        <v>742022.15</v>
      </c>
      <c r="F137" s="36"/>
    </row>
    <row r="138" spans="1:6" ht="28" x14ac:dyDescent="0.25">
      <c r="A138" s="8" t="s">
        <v>130</v>
      </c>
      <c r="B138" s="34">
        <f>'[2]2024  год_последний'!N140*1000</f>
        <v>-2237452</v>
      </c>
      <c r="C138" s="34">
        <f t="shared" si="7"/>
        <v>1272824.1200000001</v>
      </c>
      <c r="D138" s="37">
        <f>'[2]2024  год_последний'!S140*1000</f>
        <v>185956</v>
      </c>
      <c r="E138" s="37">
        <f>'[2]2024  год_последний'!AB140*1000</f>
        <v>1086868.1200000001</v>
      </c>
      <c r="F138" s="36"/>
    </row>
    <row r="139" spans="1:6" ht="28" x14ac:dyDescent="0.25">
      <c r="A139" s="8" t="s">
        <v>131</v>
      </c>
      <c r="B139" s="34">
        <f>'[2]2024  год_последний'!N141*1000</f>
        <v>-6356006.0299999993</v>
      </c>
      <c r="C139" s="34">
        <f t="shared" si="7"/>
        <v>3886418.4</v>
      </c>
      <c r="D139" s="37">
        <f>'[2]2024  год_последний'!S141*1000</f>
        <v>1103878</v>
      </c>
      <c r="E139" s="37">
        <f>'[2]2024  год_последний'!AB141*1000</f>
        <v>2782540.4</v>
      </c>
      <c r="F139" s="36"/>
    </row>
    <row r="140" spans="1:6" ht="28" x14ac:dyDescent="0.25">
      <c r="A140" s="8" t="s">
        <v>132</v>
      </c>
      <c r="B140" s="34">
        <f>'[2]2024  год_последний'!N142*1000</f>
        <v>-3064151.57</v>
      </c>
      <c r="C140" s="34">
        <f t="shared" si="7"/>
        <v>2008153.73</v>
      </c>
      <c r="D140" s="37">
        <f>'[2]2024  год_последний'!S142*1000</f>
        <v>818337</v>
      </c>
      <c r="E140" s="37">
        <f>'[2]2024  год_последний'!AB142*1000</f>
        <v>1189816.73</v>
      </c>
      <c r="F140" s="36"/>
    </row>
    <row r="141" spans="1:6" ht="16.5" x14ac:dyDescent="0.25">
      <c r="A141" s="8" t="s">
        <v>133</v>
      </c>
      <c r="B141" s="34">
        <f>'[2]2024  год_последний'!N143*1000</f>
        <v>-18412413.48</v>
      </c>
      <c r="C141" s="34">
        <f t="shared" si="7"/>
        <v>12944800.059999999</v>
      </c>
      <c r="D141" s="37">
        <f>'[2]2024  год_последний'!S143*1000</f>
        <v>6784316</v>
      </c>
      <c r="E141" s="37">
        <f>'[2]2024  год_последний'!AB143*1000</f>
        <v>6160484.0599999996</v>
      </c>
      <c r="F141" s="36"/>
    </row>
    <row r="142" spans="1:6" ht="16.5" x14ac:dyDescent="0.25">
      <c r="A142" s="10" t="s">
        <v>134</v>
      </c>
      <c r="B142" s="35">
        <f>SUM(B143:B155)</f>
        <v>-47547649.760000005</v>
      </c>
      <c r="C142" s="35">
        <f>SUM(C143:C155)</f>
        <v>34164960.040000007</v>
      </c>
      <c r="D142" s="35">
        <f>SUM(D143:D155)</f>
        <v>18412757</v>
      </c>
      <c r="E142" s="35">
        <f>SUM(E143:E155)</f>
        <v>15752203.039999999</v>
      </c>
      <c r="F142" s="36"/>
    </row>
    <row r="143" spans="1:6" ht="28" x14ac:dyDescent="0.25">
      <c r="A143" s="8" t="s">
        <v>135</v>
      </c>
      <c r="B143" s="34">
        <f>'[2]2024  год_последний'!N145*1000</f>
        <v>-1687637.51</v>
      </c>
      <c r="C143" s="34">
        <f t="shared" ref="C143:C155" si="8">SUM(D143:E143)</f>
        <v>2285498</v>
      </c>
      <c r="D143" s="37">
        <f>'[2]2024  год_последний'!S145*1000</f>
        <v>2285498</v>
      </c>
      <c r="E143" s="37">
        <f>'[2]2024  год_последний'!AB145*1000</f>
        <v>0</v>
      </c>
      <c r="F143" s="36"/>
    </row>
    <row r="144" spans="1:6" ht="28" x14ac:dyDescent="0.25">
      <c r="A144" s="8" t="s">
        <v>3</v>
      </c>
      <c r="B144" s="34">
        <f>'[2]2024  год_последний'!N146*1000</f>
        <v>-2493832.61</v>
      </c>
      <c r="C144" s="34">
        <f t="shared" si="8"/>
        <v>2149521.7999999998</v>
      </c>
      <c r="D144" s="37">
        <f>'[2]2024  год_последний'!S146*1000</f>
        <v>1761579</v>
      </c>
      <c r="E144" s="37">
        <f>'[2]2024  год_последний'!AB146*1000</f>
        <v>387942.8</v>
      </c>
      <c r="F144" s="36"/>
    </row>
    <row r="145" spans="1:6" ht="28" x14ac:dyDescent="0.25">
      <c r="A145" s="8" t="s">
        <v>136</v>
      </c>
      <c r="B145" s="34">
        <f>'[2]2024  год_последний'!N147*1000</f>
        <v>-3301401.5599999996</v>
      </c>
      <c r="C145" s="34">
        <f t="shared" si="8"/>
        <v>2056920.28</v>
      </c>
      <c r="D145" s="37">
        <f>'[2]2024  год_последний'!S147*1000</f>
        <v>654735</v>
      </c>
      <c r="E145" s="37">
        <f>'[2]2024  год_последний'!AB147*1000</f>
        <v>1402185.28</v>
      </c>
      <c r="F145" s="36"/>
    </row>
    <row r="146" spans="1:6" ht="28" x14ac:dyDescent="0.25">
      <c r="A146" s="8" t="s">
        <v>137</v>
      </c>
      <c r="B146" s="34">
        <f>'[2]2024  год_последний'!N148*1000</f>
        <v>-5840230.4500000002</v>
      </c>
      <c r="C146" s="34">
        <f t="shared" si="8"/>
        <v>3608623.3499999996</v>
      </c>
      <c r="D146" s="37">
        <f>'[2]2024  год_последний'!S148*1000</f>
        <v>1094221</v>
      </c>
      <c r="E146" s="37">
        <f>'[2]2024  год_последний'!AB148*1000</f>
        <v>2514402.3499999996</v>
      </c>
      <c r="F146" s="36"/>
    </row>
    <row r="147" spans="1:6" ht="28" x14ac:dyDescent="0.25">
      <c r="A147" s="8" t="s">
        <v>138</v>
      </c>
      <c r="B147" s="34">
        <f>'[2]2024  год_последний'!N149*1000</f>
        <v>-2459540.2800000003</v>
      </c>
      <c r="C147" s="34">
        <f t="shared" si="8"/>
        <v>1633848.5699999998</v>
      </c>
      <c r="D147" s="37">
        <f>'[2]2024  год_последний'!S149*1000</f>
        <v>703523</v>
      </c>
      <c r="E147" s="37">
        <f>'[2]2024  год_последний'!AB149*1000</f>
        <v>930325.57</v>
      </c>
      <c r="F147" s="36"/>
    </row>
    <row r="148" spans="1:6" ht="28" x14ac:dyDescent="0.25">
      <c r="A148" s="8" t="s">
        <v>27</v>
      </c>
      <c r="B148" s="34">
        <f>'[2]2024  год_последний'!N150*1000</f>
        <v>-1664400.3299999998</v>
      </c>
      <c r="C148" s="34">
        <f t="shared" si="8"/>
        <v>1548440.53</v>
      </c>
      <c r="D148" s="37">
        <f>'[2]2024  год_последний'!S150*1000</f>
        <v>1417786</v>
      </c>
      <c r="E148" s="37">
        <f>'[2]2024  год_последний'!AB150*1000</f>
        <v>130654.53</v>
      </c>
      <c r="F148" s="36"/>
    </row>
    <row r="149" spans="1:6" ht="28" x14ac:dyDescent="0.25">
      <c r="A149" s="8" t="s">
        <v>139</v>
      </c>
      <c r="B149" s="34">
        <f>'[2]2024  год_последний'!N151*1000</f>
        <v>-3576087.48</v>
      </c>
      <c r="C149" s="34">
        <f t="shared" si="8"/>
        <v>2499135.84</v>
      </c>
      <c r="D149" s="37">
        <f>'[2]2024  год_последний'!S151*1000</f>
        <v>1285710</v>
      </c>
      <c r="E149" s="37">
        <f>'[2]2024  год_последний'!AB151*1000</f>
        <v>1213425.8400000001</v>
      </c>
      <c r="F149" s="36"/>
    </row>
    <row r="150" spans="1:6" ht="28" x14ac:dyDescent="0.25">
      <c r="A150" s="8" t="s">
        <v>140</v>
      </c>
      <c r="B150" s="34">
        <f>'[2]2024  год_последний'!N152*1000</f>
        <v>-5404702.3600000003</v>
      </c>
      <c r="C150" s="34">
        <f t="shared" si="8"/>
        <v>2977696.5300000003</v>
      </c>
      <c r="D150" s="37">
        <f>'[2]2024  год_последний'!S152*1000</f>
        <v>243134</v>
      </c>
      <c r="E150" s="37">
        <f>'[2]2024  год_последний'!AB152*1000</f>
        <v>2734562.5300000003</v>
      </c>
      <c r="F150" s="36"/>
    </row>
    <row r="151" spans="1:6" ht="28" x14ac:dyDescent="0.25">
      <c r="A151" s="8" t="s">
        <v>141</v>
      </c>
      <c r="B151" s="34">
        <f>'[2]2024  год_последний'!N153*1000</f>
        <v>-4509809.5199999996</v>
      </c>
      <c r="C151" s="34">
        <f t="shared" si="8"/>
        <v>2769435.21</v>
      </c>
      <c r="D151" s="37">
        <f>'[2]2024  год_последний'!S153*1000</f>
        <v>808516</v>
      </c>
      <c r="E151" s="37">
        <f>'[2]2024  год_последний'!AB153*1000</f>
        <v>1960919.21</v>
      </c>
      <c r="F151" s="36"/>
    </row>
    <row r="152" spans="1:6" s="7" customFormat="1" ht="28" x14ac:dyDescent="0.25">
      <c r="A152" s="8" t="s">
        <v>142</v>
      </c>
      <c r="B152" s="34">
        <f>'[2]2024  год_последний'!N154*1000</f>
        <v>-3658284.3699999996</v>
      </c>
      <c r="C152" s="34">
        <f t="shared" si="8"/>
        <v>2855943.1</v>
      </c>
      <c r="D152" s="37">
        <f>'[2]2024  год_последний'!S154*1000</f>
        <v>1951927</v>
      </c>
      <c r="E152" s="37">
        <f>'[2]2024  год_последний'!AB154*1000</f>
        <v>904016.10000000009</v>
      </c>
      <c r="F152" s="36"/>
    </row>
    <row r="153" spans="1:6" ht="28" x14ac:dyDescent="0.25">
      <c r="A153" s="8" t="s">
        <v>143</v>
      </c>
      <c r="B153" s="34">
        <f>'[2]2024  год_последний'!N155*1000</f>
        <v>-4406142.32</v>
      </c>
      <c r="C153" s="34">
        <f t="shared" si="8"/>
        <v>3208081.41</v>
      </c>
      <c r="D153" s="37">
        <f>'[2]2024  год_последний'!S155*1000</f>
        <v>1858199</v>
      </c>
      <c r="E153" s="37">
        <f>'[2]2024  год_последний'!AB155*1000</f>
        <v>1349882.41</v>
      </c>
      <c r="F153" s="36"/>
    </row>
    <row r="154" spans="1:6" ht="28" x14ac:dyDescent="0.25">
      <c r="A154" s="8" t="s">
        <v>144</v>
      </c>
      <c r="B154" s="34">
        <f>'[2]2024  год_последний'!N156*1000</f>
        <v>-3407323.4499999997</v>
      </c>
      <c r="C154" s="34">
        <f t="shared" si="8"/>
        <v>2307536.6900000004</v>
      </c>
      <c r="D154" s="37">
        <f>'[2]2024  год_последний'!S156*1000</f>
        <v>1068382</v>
      </c>
      <c r="E154" s="37">
        <f>'[2]2024  год_последний'!AB156*1000</f>
        <v>1239154.6900000002</v>
      </c>
      <c r="F154" s="36"/>
    </row>
    <row r="155" spans="1:6" ht="28" x14ac:dyDescent="0.25">
      <c r="A155" s="8" t="s">
        <v>145</v>
      </c>
      <c r="B155" s="34">
        <f>'[2]2024  год_последний'!N157*1000</f>
        <v>-5138257.5200000005</v>
      </c>
      <c r="C155" s="34">
        <f t="shared" si="8"/>
        <v>4264278.7300000004</v>
      </c>
      <c r="D155" s="37">
        <f>'[2]2024  год_последний'!S157*1000</f>
        <v>3279547</v>
      </c>
      <c r="E155" s="37">
        <f>'[2]2024  год_последний'!AB157*1000</f>
        <v>984731.73</v>
      </c>
      <c r="F155" s="36"/>
    </row>
    <row r="156" spans="1:6" ht="16.5" x14ac:dyDescent="0.25">
      <c r="A156" s="10" t="s">
        <v>146</v>
      </c>
      <c r="B156" s="35">
        <f>SUM(B157:B164)</f>
        <v>-26694196.710000001</v>
      </c>
      <c r="C156" s="35">
        <f>SUM(C157:C164)</f>
        <v>16923268</v>
      </c>
      <c r="D156" s="35">
        <f>SUM(D157:D164)</f>
        <v>5914141</v>
      </c>
      <c r="E156" s="35">
        <f>SUM(E157:E164)</f>
        <v>11009127</v>
      </c>
      <c r="F156" s="36"/>
    </row>
    <row r="157" spans="1:6" ht="28" x14ac:dyDescent="0.25">
      <c r="A157" s="8" t="s">
        <v>147</v>
      </c>
      <c r="B157" s="34">
        <f>'[2]2024  год_последний'!N159*1000</f>
        <v>-3020972.32</v>
      </c>
      <c r="C157" s="34">
        <f t="shared" ref="C157:C164" si="9">SUM(D157:E157)</f>
        <v>2408336.11</v>
      </c>
      <c r="D157" s="37">
        <f>'[2]2024  год_последний'!S159*1000</f>
        <v>1718065</v>
      </c>
      <c r="E157" s="37">
        <f>'[2]2024  год_последний'!AB159*1000</f>
        <v>690271.11</v>
      </c>
      <c r="F157" s="36"/>
    </row>
    <row r="158" spans="1:6" ht="28" x14ac:dyDescent="0.25">
      <c r="A158" s="8" t="s">
        <v>148</v>
      </c>
      <c r="B158" s="34">
        <f>'[2]2024  год_последний'!N160*1000</f>
        <v>-3937242.53</v>
      </c>
      <c r="C158" s="34">
        <f t="shared" si="9"/>
        <v>2541209.77</v>
      </c>
      <c r="D158" s="37">
        <f>'[2]2024  год_последний'!S160*1000</f>
        <v>968268</v>
      </c>
      <c r="E158" s="37">
        <f>'[2]2024  год_последний'!AB160*1000</f>
        <v>1572941.77</v>
      </c>
      <c r="F158" s="36"/>
    </row>
    <row r="159" spans="1:6" ht="28" x14ac:dyDescent="0.25">
      <c r="A159" s="8" t="s">
        <v>149</v>
      </c>
      <c r="B159" s="34">
        <f>'[2]2024  год_последний'!N161*1000</f>
        <v>-1599312.3599999999</v>
      </c>
      <c r="C159" s="34">
        <f t="shared" si="9"/>
        <v>847304.40999999992</v>
      </c>
      <c r="D159" s="37">
        <f>'[2]2024  год_последний'!S161*1000</f>
        <v>0</v>
      </c>
      <c r="E159" s="37">
        <f>'[2]2024  год_последний'!AB161*1000</f>
        <v>847304.40999999992</v>
      </c>
      <c r="F159" s="36"/>
    </row>
    <row r="160" spans="1:6" ht="28" x14ac:dyDescent="0.25">
      <c r="A160" s="8" t="s">
        <v>150</v>
      </c>
      <c r="B160" s="34">
        <f>'[2]2024  год_последний'!N162*1000</f>
        <v>-3446947.82</v>
      </c>
      <c r="C160" s="34">
        <f t="shared" si="9"/>
        <v>2426361.15</v>
      </c>
      <c r="D160" s="37">
        <f>'[2]2024  год_последний'!S162*1000</f>
        <v>1276443</v>
      </c>
      <c r="E160" s="37">
        <f>'[2]2024  год_последний'!AB162*1000</f>
        <v>1149918.1499999999</v>
      </c>
      <c r="F160" s="36"/>
    </row>
    <row r="161" spans="1:6" ht="28" x14ac:dyDescent="0.25">
      <c r="A161" s="8" t="s">
        <v>151</v>
      </c>
      <c r="B161" s="34">
        <f>'[2]2024  год_последний'!N163*1000</f>
        <v>0</v>
      </c>
      <c r="C161" s="34">
        <f t="shared" si="9"/>
        <v>0</v>
      </c>
      <c r="D161" s="37">
        <f>'[2]2024  год_последний'!S163*1000</f>
        <v>0</v>
      </c>
      <c r="E161" s="37">
        <f>'[2]2024  год_последний'!AB163*1000</f>
        <v>0</v>
      </c>
      <c r="F161" s="36"/>
    </row>
    <row r="162" spans="1:6" ht="28" x14ac:dyDescent="0.25">
      <c r="A162" s="8" t="s">
        <v>152</v>
      </c>
      <c r="B162" s="34">
        <f>'[2]2024  год_последний'!N164*1000</f>
        <v>-4468680.42</v>
      </c>
      <c r="C162" s="34">
        <f t="shared" si="9"/>
        <v>2367475.38</v>
      </c>
      <c r="D162" s="37">
        <f>'[2]2024  год_последний'!S164*1000</f>
        <v>0</v>
      </c>
      <c r="E162" s="37">
        <f>'[2]2024  год_последний'!AB164*1000</f>
        <v>2367475.38</v>
      </c>
      <c r="F162" s="36"/>
    </row>
    <row r="163" spans="1:6" ht="28" x14ac:dyDescent="0.25">
      <c r="A163" s="8" t="s">
        <v>153</v>
      </c>
      <c r="B163" s="34">
        <f>'[2]2024  год_последний'!N165*1000</f>
        <v>-5280270.1399999997</v>
      </c>
      <c r="C163" s="34">
        <f t="shared" si="9"/>
        <v>3300320.35</v>
      </c>
      <c r="D163" s="37">
        <f>'[2]2024  год_последний'!S165*1000</f>
        <v>1069466</v>
      </c>
      <c r="E163" s="37">
        <f>'[2]2024  год_последний'!AB165*1000</f>
        <v>2230854.35</v>
      </c>
      <c r="F163" s="36"/>
    </row>
    <row r="164" spans="1:6" ht="28" x14ac:dyDescent="0.25">
      <c r="A164" s="8" t="s">
        <v>154</v>
      </c>
      <c r="B164" s="34">
        <f>'[2]2024  год_последний'!N166*1000</f>
        <v>-4940771.12</v>
      </c>
      <c r="C164" s="34">
        <f t="shared" si="9"/>
        <v>3032260.8299999996</v>
      </c>
      <c r="D164" s="37">
        <f>'[2]2024  год_последний'!S166*1000</f>
        <v>881899</v>
      </c>
      <c r="E164" s="37">
        <f>'[2]2024  год_последний'!AB166*1000</f>
        <v>2150361.8299999996</v>
      </c>
      <c r="F164" s="36"/>
    </row>
    <row r="165" spans="1:6" ht="16.5" x14ac:dyDescent="0.25">
      <c r="A165" s="10" t="s">
        <v>155</v>
      </c>
      <c r="B165" s="35">
        <f>SUM(B166:B181)</f>
        <v>-66013260.36999999</v>
      </c>
      <c r="C165" s="35">
        <f>SUM(C166:C181)</f>
        <v>44365144.840000004</v>
      </c>
      <c r="D165" s="35">
        <f>SUM(D166:D181)</f>
        <v>19973722</v>
      </c>
      <c r="E165" s="35">
        <f>SUM(E166:E181)</f>
        <v>24391422.839999996</v>
      </c>
      <c r="F165" s="36"/>
    </row>
    <row r="166" spans="1:6" s="7" customFormat="1" ht="28" x14ac:dyDescent="0.25">
      <c r="A166" s="8" t="s">
        <v>156</v>
      </c>
      <c r="B166" s="34">
        <f>'[2]2024  год_последний'!N168*1000</f>
        <v>-3989658.7</v>
      </c>
      <c r="C166" s="34">
        <f t="shared" ref="C166:C181" si="10">SUM(D166:E166)</f>
        <v>3190025.67</v>
      </c>
      <c r="D166" s="37">
        <f>'[2]2024  год_последний'!S168*1000</f>
        <v>2289061</v>
      </c>
      <c r="E166" s="37">
        <f>'[2]2024  год_последний'!AB168*1000</f>
        <v>900964.66999999993</v>
      </c>
      <c r="F166" s="36"/>
    </row>
    <row r="167" spans="1:6" ht="28" x14ac:dyDescent="0.25">
      <c r="A167" s="8" t="s">
        <v>157</v>
      </c>
      <c r="B167" s="34">
        <f>'[2]2024  год_последний'!N169*1000</f>
        <v>-3067689.6700000004</v>
      </c>
      <c r="C167" s="34">
        <f t="shared" si="10"/>
        <v>1873141.98</v>
      </c>
      <c r="D167" s="37">
        <f>'[2]2024  год_последний'!S169*1000</f>
        <v>527218</v>
      </c>
      <c r="E167" s="37">
        <f>'[2]2024  год_последний'!AB169*1000</f>
        <v>1345923.98</v>
      </c>
      <c r="F167" s="36"/>
    </row>
    <row r="168" spans="1:6" ht="28" x14ac:dyDescent="0.25">
      <c r="A168" s="8" t="s">
        <v>158</v>
      </c>
      <c r="B168" s="34">
        <f>'[2]2024  год_последний'!N170*1000</f>
        <v>-1301755.5</v>
      </c>
      <c r="C168" s="34">
        <f t="shared" si="10"/>
        <v>689660.89</v>
      </c>
      <c r="D168" s="37">
        <f>'[2]2024  год_последний'!S170*1000</f>
        <v>0</v>
      </c>
      <c r="E168" s="37">
        <f>'[2]2024  год_последний'!AB170*1000</f>
        <v>689660.89</v>
      </c>
      <c r="F168" s="36"/>
    </row>
    <row r="169" spans="1:6" ht="28" x14ac:dyDescent="0.25">
      <c r="A169" s="8" t="s">
        <v>159</v>
      </c>
      <c r="B169" s="34">
        <f>'[2]2024  год_последний'!N171*1000</f>
        <v>-3706720.6500000004</v>
      </c>
      <c r="C169" s="34">
        <f t="shared" si="10"/>
        <v>3179243.49</v>
      </c>
      <c r="D169" s="37">
        <f>'[2]2024  год_последний'!S171*1000</f>
        <v>2584923</v>
      </c>
      <c r="E169" s="37">
        <f>'[2]2024  год_последний'!AB171*1000</f>
        <v>594320.49</v>
      </c>
      <c r="F169" s="36"/>
    </row>
    <row r="170" spans="1:6" ht="28" x14ac:dyDescent="0.25">
      <c r="A170" s="8" t="s">
        <v>160</v>
      </c>
      <c r="B170" s="34">
        <f>'[2]2024  год_последний'!N172*1000</f>
        <v>-3418984.3000000003</v>
      </c>
      <c r="C170" s="34">
        <f t="shared" si="10"/>
        <v>2433128.31</v>
      </c>
      <c r="D170" s="37">
        <f>'[2]2024  год_последний'!S172*1000</f>
        <v>1322342</v>
      </c>
      <c r="E170" s="37">
        <f>'[2]2024  год_последний'!AB172*1000</f>
        <v>1110786.31</v>
      </c>
      <c r="F170" s="36"/>
    </row>
    <row r="171" spans="1:6" ht="28" x14ac:dyDescent="0.25">
      <c r="A171" s="8" t="s">
        <v>161</v>
      </c>
      <c r="B171" s="34">
        <f>'[2]2024  год_последний'!N173*1000</f>
        <v>-3053834.87</v>
      </c>
      <c r="C171" s="34">
        <f t="shared" si="10"/>
        <v>2446144.98</v>
      </c>
      <c r="D171" s="37">
        <f>'[2]2024  год_последний'!S173*1000</f>
        <v>1761447</v>
      </c>
      <c r="E171" s="37">
        <f>'[2]2024  год_последний'!AB173*1000</f>
        <v>684697.98</v>
      </c>
      <c r="F171" s="36"/>
    </row>
    <row r="172" spans="1:6" ht="28" x14ac:dyDescent="0.25">
      <c r="A172" s="8" t="s">
        <v>162</v>
      </c>
      <c r="B172" s="34">
        <f>'[2]2024  год_последний'!N174*1000</f>
        <v>-5259057.29</v>
      </c>
      <c r="C172" s="34">
        <f t="shared" si="10"/>
        <v>2786211.47</v>
      </c>
      <c r="D172" s="37">
        <f>'[2]2024  год_последний'!S174*1000</f>
        <v>0</v>
      </c>
      <c r="E172" s="37">
        <f>'[2]2024  год_последний'!AB174*1000</f>
        <v>2786211.47</v>
      </c>
      <c r="F172" s="36"/>
    </row>
    <row r="173" spans="1:6" ht="28" x14ac:dyDescent="0.25">
      <c r="A173" s="8" t="s">
        <v>163</v>
      </c>
      <c r="B173" s="34">
        <f>'[2]2024  год_последний'!N175*1000</f>
        <v>-2823613.55</v>
      </c>
      <c r="C173" s="34">
        <f t="shared" si="10"/>
        <v>1948012.06</v>
      </c>
      <c r="D173" s="37">
        <f>'[2]2024  год_последний'!S175*1000</f>
        <v>961452</v>
      </c>
      <c r="E173" s="37">
        <f>'[2]2024  год_последний'!AB175*1000</f>
        <v>986560.06</v>
      </c>
      <c r="F173" s="36"/>
    </row>
    <row r="174" spans="1:6" ht="28" x14ac:dyDescent="0.25">
      <c r="A174" s="8" t="s">
        <v>164</v>
      </c>
      <c r="B174" s="34">
        <f>'[2]2024  год_последний'!N176*1000</f>
        <v>-3530034.01</v>
      </c>
      <c r="C174" s="34">
        <f t="shared" si="10"/>
        <v>2889872.0300000003</v>
      </c>
      <c r="D174" s="37">
        <f>'[2]2024  год_последний'!S176*1000</f>
        <v>2168587</v>
      </c>
      <c r="E174" s="37">
        <f>'[2]2024  год_последний'!AB176*1000</f>
        <v>721285.03</v>
      </c>
      <c r="F174" s="36"/>
    </row>
    <row r="175" spans="1:6" ht="28" x14ac:dyDescent="0.25">
      <c r="A175" s="8" t="s">
        <v>165</v>
      </c>
      <c r="B175" s="34">
        <f>'[2]2024  год_последний'!N177*1000</f>
        <v>-5922953.0699999994</v>
      </c>
      <c r="C175" s="34">
        <f t="shared" si="10"/>
        <v>3137938.78</v>
      </c>
      <c r="D175" s="37">
        <f>'[2]2024  год_последний'!S177*1000</f>
        <v>0</v>
      </c>
      <c r="E175" s="37">
        <f>'[2]2024  год_последний'!AB177*1000</f>
        <v>3137938.78</v>
      </c>
      <c r="F175" s="36"/>
    </row>
    <row r="176" spans="1:6" s="7" customFormat="1" ht="28" x14ac:dyDescent="0.25">
      <c r="A176" s="8" t="s">
        <v>166</v>
      </c>
      <c r="B176" s="34">
        <f>'[2]2024  год_последний'!N178*1000</f>
        <v>-5753037.0199999996</v>
      </c>
      <c r="C176" s="34">
        <f t="shared" si="10"/>
        <v>4291250.28</v>
      </c>
      <c r="D176" s="37">
        <f>'[2]2024  год_последний'!S178*1000</f>
        <v>2644222</v>
      </c>
      <c r="E176" s="37">
        <f>'[2]2024  год_последний'!AB178*1000</f>
        <v>1647028.28</v>
      </c>
      <c r="F176" s="36"/>
    </row>
    <row r="177" spans="1:6" ht="28" x14ac:dyDescent="0.25">
      <c r="A177" s="8" t="s">
        <v>167</v>
      </c>
      <c r="B177" s="34">
        <f>'[2]2024  год_последний'!N179*1000</f>
        <v>-2714973.78</v>
      </c>
      <c r="C177" s="34">
        <f t="shared" si="10"/>
        <v>2543200.19</v>
      </c>
      <c r="D177" s="37">
        <f>'[2]2024  год_последний'!S179*1000</f>
        <v>2349659</v>
      </c>
      <c r="E177" s="37">
        <f>'[2]2024  год_последний'!AB179*1000</f>
        <v>193541.19</v>
      </c>
      <c r="F177" s="36"/>
    </row>
    <row r="178" spans="1:6" ht="28" x14ac:dyDescent="0.25">
      <c r="A178" s="8" t="s">
        <v>168</v>
      </c>
      <c r="B178" s="34">
        <f>'[2]2024  год_последний'!N180*1000</f>
        <v>-1367004.67</v>
      </c>
      <c r="C178" s="34">
        <f t="shared" si="10"/>
        <v>724229.44</v>
      </c>
      <c r="D178" s="37">
        <f>'[2]2024  год_последний'!S180*1000</f>
        <v>0</v>
      </c>
      <c r="E178" s="37">
        <f>'[2]2024  год_последний'!AB180*1000</f>
        <v>724229.44</v>
      </c>
      <c r="F178" s="36"/>
    </row>
    <row r="179" spans="1:6" ht="28" x14ac:dyDescent="0.25">
      <c r="A179" s="8" t="s">
        <v>169</v>
      </c>
      <c r="B179" s="34">
        <f>'[2]2024  год_последний'!N181*1000</f>
        <v>-4630186.87</v>
      </c>
      <c r="C179" s="34">
        <f t="shared" si="10"/>
        <v>3193379.01</v>
      </c>
      <c r="D179" s="37">
        <f>'[2]2024  год_последний'!S181*1000</f>
        <v>1574495</v>
      </c>
      <c r="E179" s="37">
        <f>'[2]2024  год_последний'!AB181*1000</f>
        <v>1618884.01</v>
      </c>
      <c r="F179" s="36"/>
    </row>
    <row r="180" spans="1:6" ht="28" x14ac:dyDescent="0.25">
      <c r="A180" s="8" t="s">
        <v>170</v>
      </c>
      <c r="B180" s="34">
        <f>'[2]2024  год_последний'!N182*1000</f>
        <v>-3751650.15</v>
      </c>
      <c r="C180" s="34">
        <f t="shared" si="10"/>
        <v>2829417</v>
      </c>
      <c r="D180" s="37">
        <f>'[2]2024  год_последний'!S182*1000</f>
        <v>1790316</v>
      </c>
      <c r="E180" s="37">
        <f>'[2]2024  год_последний'!AB182*1000</f>
        <v>1039101.0000000001</v>
      </c>
      <c r="F180" s="36"/>
    </row>
    <row r="181" spans="1:6" ht="28" x14ac:dyDescent="0.25">
      <c r="A181" s="8" t="s">
        <v>171</v>
      </c>
      <c r="B181" s="34">
        <f>'[2]2024  год_последний'!N183*1000</f>
        <v>-11722106.27</v>
      </c>
      <c r="C181" s="34">
        <f t="shared" si="10"/>
        <v>6210289.2599999998</v>
      </c>
      <c r="D181" s="37">
        <f>'[2]2024  год_последний'!S183*1000</f>
        <v>0</v>
      </c>
      <c r="E181" s="37">
        <f>'[2]2024  год_последний'!AB183*1000</f>
        <v>6210289.2599999998</v>
      </c>
      <c r="F181" s="36"/>
    </row>
    <row r="182" spans="1:6" ht="16.5" x14ac:dyDescent="0.25">
      <c r="A182" s="10" t="s">
        <v>172</v>
      </c>
      <c r="B182" s="35">
        <f>SUM(B183:B192)</f>
        <v>-28566871.890000001</v>
      </c>
      <c r="C182" s="35">
        <f>SUM(C183:C192)</f>
        <v>21980368.079999998</v>
      </c>
      <c r="D182" s="35">
        <f>SUM(D183:D192)</f>
        <v>12591033</v>
      </c>
      <c r="E182" s="35">
        <f>SUM(E183:E192)</f>
        <v>9389335.0800000001</v>
      </c>
      <c r="F182" s="36"/>
    </row>
    <row r="183" spans="1:6" ht="28" x14ac:dyDescent="0.25">
      <c r="A183" s="8" t="s">
        <v>173</v>
      </c>
      <c r="B183" s="34">
        <f>'[2]2024  год_последний'!N185*1000</f>
        <v>-3154133.06</v>
      </c>
      <c r="C183" s="34">
        <f t="shared" ref="C183:C192" si="11">SUM(D183:E183)</f>
        <v>2590330.7999999998</v>
      </c>
      <c r="D183" s="37">
        <f>'[2]2024  год_последний'!S185*1000</f>
        <v>1955082</v>
      </c>
      <c r="E183" s="37">
        <f>'[2]2024  год_последний'!AB185*1000</f>
        <v>635248.79999999993</v>
      </c>
      <c r="F183" s="36"/>
    </row>
    <row r="184" spans="1:6" ht="28" x14ac:dyDescent="0.25">
      <c r="A184" s="8" t="s">
        <v>174</v>
      </c>
      <c r="B184" s="34">
        <f>'[2]2024  год_последний'!N186*1000</f>
        <v>-3812708.95</v>
      </c>
      <c r="C184" s="34">
        <f t="shared" si="11"/>
        <v>2402168.2300000004</v>
      </c>
      <c r="D184" s="37">
        <f>'[2]2024  год_последний'!S186*1000</f>
        <v>812880</v>
      </c>
      <c r="E184" s="37">
        <f>'[2]2024  год_последний'!AB186*1000</f>
        <v>1589288.2300000002</v>
      </c>
      <c r="F184" s="36"/>
    </row>
    <row r="185" spans="1:6" ht="28" x14ac:dyDescent="0.25">
      <c r="A185" s="8" t="s">
        <v>175</v>
      </c>
      <c r="B185" s="34">
        <f>'[2]2024  год_последний'!N187*1000</f>
        <v>-4458078.4000000004</v>
      </c>
      <c r="C185" s="34">
        <f t="shared" si="11"/>
        <v>3133449.94</v>
      </c>
      <c r="D185" s="37">
        <f>'[2]2024  год_последний'!S187*1000</f>
        <v>1640961</v>
      </c>
      <c r="E185" s="37">
        <f>'[2]2024  год_последний'!AB187*1000</f>
        <v>1492488.94</v>
      </c>
      <c r="F185" s="36"/>
    </row>
    <row r="186" spans="1:6" ht="28" x14ac:dyDescent="0.25">
      <c r="A186" s="8" t="s">
        <v>176</v>
      </c>
      <c r="B186" s="34">
        <f>'[2]2024  год_последний'!N188*1000</f>
        <v>-1475361.7999999998</v>
      </c>
      <c r="C186" s="34">
        <f t="shared" si="11"/>
        <v>3222173</v>
      </c>
      <c r="D186" s="37">
        <f>'[2]2024  год_последний'!S188*1000</f>
        <v>3222173</v>
      </c>
      <c r="E186" s="37">
        <f>'[2]2024  год_последний'!AB188*1000</f>
        <v>0</v>
      </c>
      <c r="F186" s="36"/>
    </row>
    <row r="187" spans="1:6" ht="28" x14ac:dyDescent="0.25">
      <c r="A187" s="8" t="s">
        <v>177</v>
      </c>
      <c r="B187" s="34">
        <f>'[2]2024  год_последний'!N189*1000</f>
        <v>-2692571.73</v>
      </c>
      <c r="C187" s="34">
        <f t="shared" si="11"/>
        <v>1426505.52</v>
      </c>
      <c r="D187" s="37">
        <f>'[2]2024  год_последний'!S189*1000</f>
        <v>0</v>
      </c>
      <c r="E187" s="37">
        <f>'[2]2024  год_последний'!AB189*1000</f>
        <v>1426505.52</v>
      </c>
      <c r="F187" s="36"/>
    </row>
    <row r="188" spans="1:6" ht="28" x14ac:dyDescent="0.25">
      <c r="A188" s="8" t="s">
        <v>178</v>
      </c>
      <c r="B188" s="34">
        <f>'[2]2024  год_последний'!N190*1000</f>
        <v>-1611481.5</v>
      </c>
      <c r="C188" s="34">
        <f t="shared" si="11"/>
        <v>853751.53999999992</v>
      </c>
      <c r="D188" s="37">
        <f>'[2]2024  год_последний'!S190*1000</f>
        <v>0</v>
      </c>
      <c r="E188" s="37">
        <f>'[2]2024  год_последний'!AB190*1000</f>
        <v>853751.53999999992</v>
      </c>
      <c r="F188" s="36"/>
    </row>
    <row r="189" spans="1:6" ht="28" x14ac:dyDescent="0.25">
      <c r="A189" s="8" t="s">
        <v>179</v>
      </c>
      <c r="B189" s="34">
        <f>'[2]2024  год_последний'!N191*1000</f>
        <v>-3921105.43</v>
      </c>
      <c r="C189" s="34">
        <f t="shared" si="11"/>
        <v>2781493.55</v>
      </c>
      <c r="D189" s="37">
        <f>'[2]2024  год_последний'!S191*1000</f>
        <v>1497467</v>
      </c>
      <c r="E189" s="37">
        <f>'[2]2024  год_последний'!AB191*1000</f>
        <v>1284026.55</v>
      </c>
      <c r="F189" s="36"/>
    </row>
    <row r="190" spans="1:6" ht="28" x14ac:dyDescent="0.25">
      <c r="A190" s="8" t="s">
        <v>180</v>
      </c>
      <c r="B190" s="34">
        <f>'[2]2024  год_последний'!N192*1000</f>
        <v>-1609243.4100000001</v>
      </c>
      <c r="C190" s="34">
        <f t="shared" si="11"/>
        <v>1389116.73</v>
      </c>
      <c r="D190" s="37">
        <f>'[2]2024  год_последний'!S192*1000</f>
        <v>1141095</v>
      </c>
      <c r="E190" s="37">
        <f>'[2]2024  год_последний'!AB192*1000</f>
        <v>248021.72999999998</v>
      </c>
      <c r="F190" s="36"/>
    </row>
    <row r="191" spans="1:6" ht="28" x14ac:dyDescent="0.25">
      <c r="A191" s="8" t="s">
        <v>181</v>
      </c>
      <c r="B191" s="34">
        <f>'[2]2024  год_последний'!N193*1000</f>
        <v>-2531267.04</v>
      </c>
      <c r="C191" s="34">
        <f t="shared" si="11"/>
        <v>1633849.12</v>
      </c>
      <c r="D191" s="37">
        <f>'[2]2024  год_последний'!S193*1000</f>
        <v>622708</v>
      </c>
      <c r="E191" s="37">
        <f>'[2]2024  год_последний'!AB193*1000</f>
        <v>1011141.12</v>
      </c>
      <c r="F191" s="36"/>
    </row>
    <row r="192" spans="1:6" ht="28" x14ac:dyDescent="0.25">
      <c r="A192" s="8" t="s">
        <v>182</v>
      </c>
      <c r="B192" s="34">
        <f>'[2]2024  год_последний'!N194*1000</f>
        <v>-3300920.5700000003</v>
      </c>
      <c r="C192" s="34">
        <f t="shared" si="11"/>
        <v>2547529.65</v>
      </c>
      <c r="D192" s="37">
        <f>'[2]2024  год_последний'!S194*1000</f>
        <v>1698667</v>
      </c>
      <c r="E192" s="37">
        <f>'[2]2024  год_последний'!AB194*1000</f>
        <v>848862.65</v>
      </c>
      <c r="F192" s="36"/>
    </row>
    <row r="193" spans="1:6" ht="16.5" x14ac:dyDescent="0.25">
      <c r="A193" s="10" t="s">
        <v>183</v>
      </c>
      <c r="B193" s="35">
        <f>SUM(B194:B214)</f>
        <v>-38348565.019999996</v>
      </c>
      <c r="C193" s="35">
        <f>SUM(C194:C214)</f>
        <v>25776576.829999994</v>
      </c>
      <c r="D193" s="35">
        <f>SUM(D194:D214)</f>
        <v>10077016</v>
      </c>
      <c r="E193" s="35">
        <f>SUM(E194:E214)</f>
        <v>15699560.83</v>
      </c>
      <c r="F193" s="36"/>
    </row>
    <row r="194" spans="1:6" s="7" customFormat="1" ht="28" x14ac:dyDescent="0.25">
      <c r="A194" s="8" t="s">
        <v>184</v>
      </c>
      <c r="B194" s="34">
        <f>'[2]2024  год_последний'!N196*1000</f>
        <v>0</v>
      </c>
      <c r="C194" s="34">
        <f t="shared" ref="C194:C214" si="12">SUM(D194:E194)</f>
        <v>0</v>
      </c>
      <c r="D194" s="37">
        <f>'[2]2024  год_последний'!S196*1000</f>
        <v>0</v>
      </c>
      <c r="E194" s="37">
        <f>'[2]2024  год_последний'!AB196*1000</f>
        <v>0</v>
      </c>
      <c r="F194" s="36"/>
    </row>
    <row r="195" spans="1:6" ht="28" x14ac:dyDescent="0.25">
      <c r="A195" s="8" t="s">
        <v>185</v>
      </c>
      <c r="B195" s="34">
        <f>'[2]2024  год_последний'!N197*1000</f>
        <v>-1784392.56</v>
      </c>
      <c r="C195" s="34">
        <f t="shared" si="12"/>
        <v>945358.6</v>
      </c>
      <c r="D195" s="37">
        <f>'[2]2024  год_последний'!S197*1000</f>
        <v>0</v>
      </c>
      <c r="E195" s="37">
        <f>'[2]2024  год_последний'!AB197*1000</f>
        <v>945358.6</v>
      </c>
      <c r="F195" s="36"/>
    </row>
    <row r="196" spans="1:6" ht="28" x14ac:dyDescent="0.25">
      <c r="A196" s="8" t="s">
        <v>186</v>
      </c>
      <c r="B196" s="34">
        <f>'[2]2024  год_последний'!N198*1000</f>
        <v>-1292763.96</v>
      </c>
      <c r="C196" s="34">
        <f t="shared" si="12"/>
        <v>684897.23</v>
      </c>
      <c r="D196" s="37">
        <f>'[2]2024  год_последний'!S198*1000</f>
        <v>0</v>
      </c>
      <c r="E196" s="37">
        <f>'[2]2024  год_последний'!AB198*1000</f>
        <v>684897.23</v>
      </c>
      <c r="F196" s="36"/>
    </row>
    <row r="197" spans="1:6" ht="28" x14ac:dyDescent="0.25">
      <c r="A197" s="8" t="s">
        <v>187</v>
      </c>
      <c r="B197" s="34">
        <f>'[2]2024  год_последний'!N199*1000</f>
        <v>0</v>
      </c>
      <c r="C197" s="34">
        <f t="shared" si="12"/>
        <v>0</v>
      </c>
      <c r="D197" s="37">
        <f>'[2]2024  год_последний'!S199*1000</f>
        <v>0</v>
      </c>
      <c r="E197" s="37">
        <f>'[2]2024  год_последний'!AB199*1000</f>
        <v>0</v>
      </c>
      <c r="F197" s="36"/>
    </row>
    <row r="198" spans="1:6" ht="28" x14ac:dyDescent="0.25">
      <c r="A198" s="8" t="s">
        <v>188</v>
      </c>
      <c r="B198" s="34">
        <f>'[2]2024  год_последний'!N200*1000</f>
        <v>-2335587.4</v>
      </c>
      <c r="C198" s="34">
        <f t="shared" si="12"/>
        <v>1543412.94</v>
      </c>
      <c r="D198" s="37">
        <f>'[2]2024  год_последний'!S200*1000</f>
        <v>650852</v>
      </c>
      <c r="E198" s="37">
        <f>'[2]2024  год_последний'!AB200*1000</f>
        <v>892560.94</v>
      </c>
      <c r="F198" s="36"/>
    </row>
    <row r="199" spans="1:6" ht="28" x14ac:dyDescent="0.25">
      <c r="A199" s="8" t="s">
        <v>189</v>
      </c>
      <c r="B199" s="34">
        <f>'[2]2024  год_последний'!N201*1000</f>
        <v>-2346067.13</v>
      </c>
      <c r="C199" s="34">
        <f t="shared" si="12"/>
        <v>1525934.75</v>
      </c>
      <c r="D199" s="37">
        <f>'[2]2024  год_последний'!S201*1000</f>
        <v>601873</v>
      </c>
      <c r="E199" s="37">
        <f>'[2]2024  год_последний'!AB201*1000</f>
        <v>924061.75</v>
      </c>
      <c r="F199" s="36"/>
    </row>
    <row r="200" spans="1:6" ht="28" x14ac:dyDescent="0.25">
      <c r="A200" s="8" t="s">
        <v>190</v>
      </c>
      <c r="B200" s="34">
        <f>'[2]2024  год_последний'!N202*1000</f>
        <v>-2000170.9000000001</v>
      </c>
      <c r="C200" s="34">
        <f t="shared" si="12"/>
        <v>1530611.84</v>
      </c>
      <c r="D200" s="37">
        <f>'[2]2024  год_последний'!S202*1000</f>
        <v>1001549</v>
      </c>
      <c r="E200" s="37">
        <f>'[2]2024  год_последний'!AB202*1000</f>
        <v>529062.84000000008</v>
      </c>
      <c r="F200" s="36"/>
    </row>
    <row r="201" spans="1:6" ht="28" x14ac:dyDescent="0.25">
      <c r="A201" s="8" t="s">
        <v>191</v>
      </c>
      <c r="B201" s="34">
        <f>'[2]2024  год_последний'!N203*1000</f>
        <v>0</v>
      </c>
      <c r="C201" s="34">
        <f t="shared" si="12"/>
        <v>0</v>
      </c>
      <c r="D201" s="37">
        <f>'[2]2024  год_последний'!S203*1000</f>
        <v>0</v>
      </c>
      <c r="E201" s="37">
        <f>'[2]2024  год_последний'!AB203*1000</f>
        <v>0</v>
      </c>
      <c r="F201" s="36"/>
    </row>
    <row r="202" spans="1:6" ht="28" x14ac:dyDescent="0.25">
      <c r="A202" s="8" t="s">
        <v>192</v>
      </c>
      <c r="B202" s="34">
        <f>'[2]2024  год_последний'!N204*1000</f>
        <v>-2008864.2</v>
      </c>
      <c r="C202" s="34">
        <f t="shared" si="12"/>
        <v>1838521.26</v>
      </c>
      <c r="D202" s="37">
        <f>'[2]2024  год_последний'!S204*1000</f>
        <v>1646592</v>
      </c>
      <c r="E202" s="37">
        <f>'[2]2024  год_последний'!AB204*1000</f>
        <v>191929.26</v>
      </c>
      <c r="F202" s="36"/>
    </row>
    <row r="203" spans="1:6" ht="28" x14ac:dyDescent="0.25">
      <c r="A203" s="8" t="s">
        <v>193</v>
      </c>
      <c r="B203" s="34">
        <f>'[2]2024  год_последний'!N205*1000</f>
        <v>0</v>
      </c>
      <c r="C203" s="34">
        <f t="shared" si="12"/>
        <v>0</v>
      </c>
      <c r="D203" s="37">
        <f>'[2]2024  год_последний'!S205*1000</f>
        <v>0</v>
      </c>
      <c r="E203" s="37">
        <f>'[2]2024  год_последний'!AB205*1000</f>
        <v>0</v>
      </c>
      <c r="F203" s="36"/>
    </row>
    <row r="204" spans="1:6" ht="28" x14ac:dyDescent="0.25">
      <c r="A204" s="8" t="s">
        <v>194</v>
      </c>
      <c r="B204" s="34">
        <f>'[2]2024  год_последний'!N206*1000</f>
        <v>0</v>
      </c>
      <c r="C204" s="34">
        <f t="shared" si="12"/>
        <v>0</v>
      </c>
      <c r="D204" s="37">
        <f>'[2]2024  год_последний'!S206*1000</f>
        <v>0</v>
      </c>
      <c r="E204" s="37">
        <f>'[2]2024  год_последний'!AB206*1000</f>
        <v>0</v>
      </c>
      <c r="F204" s="36"/>
    </row>
    <row r="205" spans="1:6" ht="28" x14ac:dyDescent="0.25">
      <c r="A205" s="8" t="s">
        <v>195</v>
      </c>
      <c r="B205" s="34">
        <f>'[2]2024  год_последний'!N207*1000</f>
        <v>-3056763.16</v>
      </c>
      <c r="C205" s="34">
        <f t="shared" si="12"/>
        <v>1939459.9100000001</v>
      </c>
      <c r="D205" s="37">
        <f>'[2]2024  год_последний'!S207*1000</f>
        <v>680569</v>
      </c>
      <c r="E205" s="37">
        <f>'[2]2024  год_последний'!AB207*1000</f>
        <v>1258890.9100000001</v>
      </c>
      <c r="F205" s="36"/>
    </row>
    <row r="206" spans="1:6" ht="28" x14ac:dyDescent="0.25">
      <c r="A206" s="8" t="s">
        <v>196</v>
      </c>
      <c r="B206" s="34">
        <f>'[2]2024  год_последний'!N208*1000</f>
        <v>-3713177.22</v>
      </c>
      <c r="C206" s="34">
        <f t="shared" si="12"/>
        <v>3513438.8</v>
      </c>
      <c r="D206" s="37">
        <f>'[2]2024  год_последний'!S208*1000</f>
        <v>3288389</v>
      </c>
      <c r="E206" s="37">
        <f>'[2]2024  год_последний'!AB208*1000</f>
        <v>225049.80000000002</v>
      </c>
      <c r="F206" s="36"/>
    </row>
    <row r="207" spans="1:6" s="7" customFormat="1" ht="28" x14ac:dyDescent="0.25">
      <c r="A207" s="8" t="s">
        <v>197</v>
      </c>
      <c r="B207" s="34">
        <f>'[2]2024  год_последний'!N209*1000</f>
        <v>0</v>
      </c>
      <c r="C207" s="34">
        <f t="shared" si="12"/>
        <v>1261516</v>
      </c>
      <c r="D207" s="37">
        <f>'[2]2024  год_последний'!S209*1000</f>
        <v>1261516</v>
      </c>
      <c r="E207" s="37">
        <f>'[2]2024  год_последний'!AB209*1000</f>
        <v>0</v>
      </c>
      <c r="F207" s="36"/>
    </row>
    <row r="208" spans="1:6" ht="28" x14ac:dyDescent="0.25">
      <c r="A208" s="8" t="s">
        <v>198</v>
      </c>
      <c r="B208" s="34">
        <f>'[2]2024  год_последний'!N210*1000</f>
        <v>-1047261.5900000001</v>
      </c>
      <c r="C208" s="34">
        <f t="shared" si="12"/>
        <v>554831.81000000006</v>
      </c>
      <c r="D208" s="37">
        <f>'[2]2024  год_последний'!S210*1000</f>
        <v>0</v>
      </c>
      <c r="E208" s="37">
        <f>'[2]2024  год_последний'!AB210*1000</f>
        <v>554831.81000000006</v>
      </c>
      <c r="F208" s="36"/>
    </row>
    <row r="209" spans="1:6" ht="28" x14ac:dyDescent="0.25">
      <c r="A209" s="8" t="s">
        <v>199</v>
      </c>
      <c r="B209" s="34">
        <f>'[2]2024  год_последний'!N211*1000</f>
        <v>-1619564.88</v>
      </c>
      <c r="C209" s="34">
        <f t="shared" si="12"/>
        <v>858034.05999999994</v>
      </c>
      <c r="D209" s="37">
        <f>'[2]2024  год_последний'!S211*1000</f>
        <v>0</v>
      </c>
      <c r="E209" s="37">
        <f>'[2]2024  год_последний'!AB211*1000</f>
        <v>858034.05999999994</v>
      </c>
      <c r="F209" s="36"/>
    </row>
    <row r="210" spans="1:6" ht="28" x14ac:dyDescent="0.25">
      <c r="A210" s="8" t="s">
        <v>200</v>
      </c>
      <c r="B210" s="34">
        <f>'[2]2024  год_последний'!N212*1000</f>
        <v>-2828725.1700000004</v>
      </c>
      <c r="C210" s="34">
        <f t="shared" si="12"/>
        <v>1498638.6500000001</v>
      </c>
      <c r="D210" s="37">
        <f>'[2]2024  год_последний'!S212*1000</f>
        <v>0</v>
      </c>
      <c r="E210" s="37">
        <f>'[2]2024  год_последний'!AB212*1000</f>
        <v>1498638.6500000001</v>
      </c>
      <c r="F210" s="36"/>
    </row>
    <row r="211" spans="1:6" ht="28" x14ac:dyDescent="0.25">
      <c r="A211" s="8" t="s">
        <v>201</v>
      </c>
      <c r="B211" s="34">
        <f>'[2]2024  год_последний'!N213*1000</f>
        <v>-1430778.8</v>
      </c>
      <c r="C211" s="34">
        <f t="shared" si="12"/>
        <v>758016.52</v>
      </c>
      <c r="D211" s="37">
        <f>'[2]2024  год_последний'!S213*1000</f>
        <v>0</v>
      </c>
      <c r="E211" s="37">
        <f>'[2]2024  год_последний'!AB213*1000</f>
        <v>758016.52</v>
      </c>
      <c r="F211" s="36"/>
    </row>
    <row r="212" spans="1:6" ht="28" x14ac:dyDescent="0.25">
      <c r="A212" s="8" t="s">
        <v>202</v>
      </c>
      <c r="B212" s="34">
        <f>'[2]2024  год_последний'!N214*1000</f>
        <v>-11679760.619999999</v>
      </c>
      <c r="C212" s="34">
        <f t="shared" si="12"/>
        <v>6187854.8300000001</v>
      </c>
      <c r="D212" s="37">
        <f>'[2]2024  год_последний'!S214*1000</f>
        <v>0</v>
      </c>
      <c r="E212" s="37">
        <f>'[2]2024  год_последний'!AB214*1000</f>
        <v>6187854.8300000001</v>
      </c>
      <c r="F212" s="36"/>
    </row>
    <row r="213" spans="1:6" ht="28" x14ac:dyDescent="0.25">
      <c r="A213" s="8" t="s">
        <v>203</v>
      </c>
      <c r="B213" s="34">
        <f>'[2]2024  год_последний'!N215*1000</f>
        <v>-845351.52</v>
      </c>
      <c r="C213" s="34">
        <f t="shared" si="12"/>
        <v>945676</v>
      </c>
      <c r="D213" s="37">
        <f>'[2]2024  год_последний'!S215*1000</f>
        <v>945676</v>
      </c>
      <c r="E213" s="37">
        <f>'[2]2024  год_последний'!AB215*1000</f>
        <v>0</v>
      </c>
      <c r="F213" s="36"/>
    </row>
    <row r="214" spans="1:6" ht="28" x14ac:dyDescent="0.25">
      <c r="A214" s="8" t="s">
        <v>204</v>
      </c>
      <c r="B214" s="34">
        <f>'[2]2024  год_последний'!N216*1000</f>
        <v>-359335.91000000003</v>
      </c>
      <c r="C214" s="34">
        <f t="shared" si="12"/>
        <v>190373.63</v>
      </c>
      <c r="D214" s="37">
        <f>'[2]2024  год_последний'!S216*1000</f>
        <v>0</v>
      </c>
      <c r="E214" s="37">
        <f>'[2]2024  год_последний'!AB216*1000</f>
        <v>190373.63</v>
      </c>
      <c r="F214" s="36"/>
    </row>
    <row r="215" spans="1:6" ht="16.5" x14ac:dyDescent="0.25">
      <c r="A215" s="10" t="s">
        <v>205</v>
      </c>
      <c r="B215" s="35">
        <f>SUM(B216:B233)</f>
        <v>-42479204.740000002</v>
      </c>
      <c r="C215" s="35">
        <f>SUM(C216:C233)</f>
        <v>34206282.920000002</v>
      </c>
      <c r="D215" s="35">
        <f>SUM(D216:D233)</f>
        <v>23034014</v>
      </c>
      <c r="E215" s="35">
        <f>SUM(E216:E233)</f>
        <v>11172268.92</v>
      </c>
      <c r="F215" s="36"/>
    </row>
    <row r="216" spans="1:6" ht="28" x14ac:dyDescent="0.25">
      <c r="A216" s="14" t="s">
        <v>206</v>
      </c>
      <c r="B216" s="34">
        <f>'[2]2024  год_последний'!N218*1000</f>
        <v>-2298929.9900000002</v>
      </c>
      <c r="C216" s="34">
        <f t="shared" ref="C216:C233" si="13">SUM(D216:E216)</f>
        <v>1220696.8</v>
      </c>
      <c r="D216" s="37">
        <f>'[2]2024  год_последний'!S218*1000</f>
        <v>5827</v>
      </c>
      <c r="E216" s="37">
        <f>'[2]2024  год_последний'!AB218*1000</f>
        <v>1214869.8</v>
      </c>
      <c r="F216" s="36"/>
    </row>
    <row r="217" spans="1:6" ht="28" x14ac:dyDescent="0.25">
      <c r="A217" s="14" t="s">
        <v>207</v>
      </c>
      <c r="B217" s="34">
        <f>'[2]2024  год_последний'!N219*1000</f>
        <v>-2255872.69</v>
      </c>
      <c r="C217" s="34">
        <f t="shared" si="13"/>
        <v>2115280.46</v>
      </c>
      <c r="D217" s="37">
        <f>'[2]2024  год_последний'!S219*1000</f>
        <v>1956872</v>
      </c>
      <c r="E217" s="37">
        <f>'[2]2024  год_последний'!AB219*1000</f>
        <v>158408.46</v>
      </c>
      <c r="F217" s="36"/>
    </row>
    <row r="218" spans="1:6" ht="28" x14ac:dyDescent="0.25">
      <c r="A218" s="14" t="s">
        <v>208</v>
      </c>
      <c r="B218" s="34">
        <f>'[2]2024  год_последний'!N220*1000</f>
        <v>-1708392.03</v>
      </c>
      <c r="C218" s="34">
        <f t="shared" si="13"/>
        <v>2363269</v>
      </c>
      <c r="D218" s="37">
        <f>'[2]2024  год_последний'!S220*1000</f>
        <v>2363269</v>
      </c>
      <c r="E218" s="37">
        <f>'[2]2024  год_последний'!AB220*1000</f>
        <v>0</v>
      </c>
      <c r="F218" s="36"/>
    </row>
    <row r="219" spans="1:6" ht="28" x14ac:dyDescent="0.25">
      <c r="A219" s="14" t="s">
        <v>209</v>
      </c>
      <c r="B219" s="34">
        <f>'[2]2024  год_последний'!N221*1000</f>
        <v>-3102688.15</v>
      </c>
      <c r="C219" s="34">
        <f t="shared" si="13"/>
        <v>2556257.65</v>
      </c>
      <c r="D219" s="37">
        <f>'[2]2024  год_последний'!S221*1000</f>
        <v>1940582</v>
      </c>
      <c r="E219" s="37">
        <f>'[2]2024  год_последний'!AB221*1000</f>
        <v>615675.65</v>
      </c>
      <c r="F219" s="36"/>
    </row>
    <row r="220" spans="1:6" ht="28" x14ac:dyDescent="0.25">
      <c r="A220" s="14" t="s">
        <v>210</v>
      </c>
      <c r="B220" s="34">
        <f>'[2]2024  год_последний'!N222*1000</f>
        <v>-5020602.6899999995</v>
      </c>
      <c r="C220" s="34">
        <f t="shared" si="13"/>
        <v>3042593.18</v>
      </c>
      <c r="D220" s="37">
        <f>'[2]2024  год_последний'!S222*1000</f>
        <v>813925</v>
      </c>
      <c r="E220" s="37">
        <f>'[2]2024  год_последний'!AB222*1000</f>
        <v>2228668.1800000002</v>
      </c>
      <c r="F220" s="36"/>
    </row>
    <row r="221" spans="1:6" ht="28" x14ac:dyDescent="0.25">
      <c r="A221" s="14" t="s">
        <v>211</v>
      </c>
      <c r="B221" s="34">
        <f>'[2]2024  год_последний'!N223*1000</f>
        <v>-22727.11</v>
      </c>
      <c r="C221" s="34">
        <f t="shared" si="13"/>
        <v>12040.660000000002</v>
      </c>
      <c r="D221" s="37">
        <f>'[2]2024  год_последний'!S223*1000</f>
        <v>0</v>
      </c>
      <c r="E221" s="37">
        <f>'[2]2024  год_последний'!AB223*1000</f>
        <v>12040.660000000002</v>
      </c>
      <c r="F221" s="36"/>
    </row>
    <row r="222" spans="1:6" ht="28" x14ac:dyDescent="0.25">
      <c r="A222" s="14" t="s">
        <v>212</v>
      </c>
      <c r="B222" s="34">
        <f>'[2]2024  год_последний'!N224*1000</f>
        <v>-1004680.21</v>
      </c>
      <c r="C222" s="34">
        <f t="shared" si="13"/>
        <v>532272.49</v>
      </c>
      <c r="D222" s="37">
        <f>'[2]2024  год_последний'!S224*1000</f>
        <v>0</v>
      </c>
      <c r="E222" s="37">
        <f>'[2]2024  год_последний'!AB224*1000</f>
        <v>532272.49</v>
      </c>
      <c r="F222" s="36"/>
    </row>
    <row r="223" spans="1:6" ht="28" x14ac:dyDescent="0.25">
      <c r="A223" s="14" t="s">
        <v>213</v>
      </c>
      <c r="B223" s="34">
        <f>'[2]2024  год_последний'!N225*1000</f>
        <v>-1264950.1100000001</v>
      </c>
      <c r="C223" s="34">
        <f t="shared" si="13"/>
        <v>768607.02</v>
      </c>
      <c r="D223" s="37">
        <f>'[2]2024  год_последний'!S225*1000</f>
        <v>209366</v>
      </c>
      <c r="E223" s="37">
        <f>'[2]2024  год_последний'!AB225*1000</f>
        <v>559241.02</v>
      </c>
      <c r="F223" s="36"/>
    </row>
    <row r="224" spans="1:6" ht="28" x14ac:dyDescent="0.25">
      <c r="A224" s="14" t="s">
        <v>214</v>
      </c>
      <c r="B224" s="34">
        <f>'[2]2024  год_последний'!N226*1000</f>
        <v>-3322422.48</v>
      </c>
      <c r="C224" s="34">
        <f t="shared" si="13"/>
        <v>2944788.16</v>
      </c>
      <c r="D224" s="37">
        <f>'[2]2024  год_последний'!S226*1000</f>
        <v>2519299</v>
      </c>
      <c r="E224" s="37">
        <f>'[2]2024  год_последний'!AB226*1000</f>
        <v>425489.16000000003</v>
      </c>
      <c r="F224" s="36"/>
    </row>
    <row r="225" spans="1:6" ht="28" x14ac:dyDescent="0.25">
      <c r="A225" s="14" t="s">
        <v>215</v>
      </c>
      <c r="B225" s="34">
        <f>'[2]2024  год_последний'!N227*1000</f>
        <v>-2800229.8099999996</v>
      </c>
      <c r="C225" s="34">
        <f t="shared" si="13"/>
        <v>1967045.58</v>
      </c>
      <c r="D225" s="37">
        <f>'[2]2024  год_последний'!S227*1000</f>
        <v>1028278</v>
      </c>
      <c r="E225" s="37">
        <f>'[2]2024  год_последний'!AB227*1000</f>
        <v>938767.58</v>
      </c>
      <c r="F225" s="36"/>
    </row>
    <row r="226" spans="1:6" ht="28" x14ac:dyDescent="0.25">
      <c r="A226" s="14" t="s">
        <v>216</v>
      </c>
      <c r="B226" s="34">
        <f>'[2]2024  год_последний'!N228*1000</f>
        <v>-1436976.78</v>
      </c>
      <c r="C226" s="34">
        <f t="shared" si="13"/>
        <v>1916391</v>
      </c>
      <c r="D226" s="37">
        <f>'[2]2024  год_последний'!S228*1000</f>
        <v>1916391</v>
      </c>
      <c r="E226" s="37">
        <f>'[2]2024  год_последний'!AB228*1000</f>
        <v>0</v>
      </c>
      <c r="F226" s="36"/>
    </row>
    <row r="227" spans="1:6" ht="28" x14ac:dyDescent="0.25">
      <c r="A227" s="14" t="s">
        <v>217</v>
      </c>
      <c r="B227" s="34">
        <f>'[2]2024  год_последний'!N229*1000</f>
        <v>-2577134.52</v>
      </c>
      <c r="C227" s="34">
        <f t="shared" si="13"/>
        <v>2268049.7799999998</v>
      </c>
      <c r="D227" s="37">
        <f>'[2]2024  год_последний'!S229*1000</f>
        <v>1919797</v>
      </c>
      <c r="E227" s="37">
        <f>'[2]2024  год_последний'!AB229*1000</f>
        <v>348252.77999999997</v>
      </c>
      <c r="F227" s="36"/>
    </row>
    <row r="228" spans="1:6" ht="28" x14ac:dyDescent="0.25">
      <c r="A228" s="14" t="s">
        <v>218</v>
      </c>
      <c r="B228" s="34">
        <f>'[2]2024  год_последний'!N230*1000</f>
        <v>-2560506.64</v>
      </c>
      <c r="C228" s="34">
        <f t="shared" si="13"/>
        <v>2344696.8199999998</v>
      </c>
      <c r="D228" s="37">
        <f>'[2]2024  год_последний'!S230*1000</f>
        <v>2101539</v>
      </c>
      <c r="E228" s="37">
        <f>'[2]2024  год_последний'!AB230*1000</f>
        <v>243157.81999999998</v>
      </c>
      <c r="F228" s="36"/>
    </row>
    <row r="229" spans="1:6" s="7" customFormat="1" ht="28" x14ac:dyDescent="0.25">
      <c r="A229" s="14" t="s">
        <v>219</v>
      </c>
      <c r="B229" s="34">
        <f>'[2]2024  год_последний'!N231*1000</f>
        <v>0</v>
      </c>
      <c r="C229" s="34">
        <f t="shared" si="13"/>
        <v>508509</v>
      </c>
      <c r="D229" s="37">
        <f>'[2]2024  год_последний'!S231*1000</f>
        <v>508509</v>
      </c>
      <c r="E229" s="37">
        <f>'[2]2024  год_последний'!AB231*1000</f>
        <v>0</v>
      </c>
      <c r="F229" s="36"/>
    </row>
    <row r="230" spans="1:6" ht="28" x14ac:dyDescent="0.25">
      <c r="A230" s="14" t="s">
        <v>220</v>
      </c>
      <c r="B230" s="34">
        <f>'[2]2024  год_последний'!N232*1000</f>
        <v>-4637326.68</v>
      </c>
      <c r="C230" s="34">
        <f t="shared" si="13"/>
        <v>3462137.88</v>
      </c>
      <c r="D230" s="37">
        <f>'[2]2024  год_последний'!S232*1000</f>
        <v>2138026</v>
      </c>
      <c r="E230" s="37">
        <f>'[2]2024  год_последний'!AB232*1000</f>
        <v>1324111.8799999999</v>
      </c>
      <c r="F230" s="36"/>
    </row>
    <row r="231" spans="1:6" ht="28" x14ac:dyDescent="0.25">
      <c r="A231" s="14" t="s">
        <v>221</v>
      </c>
      <c r="B231" s="34">
        <f>'[2]2024  год_последний'!N233*1000</f>
        <v>-2489815.11</v>
      </c>
      <c r="C231" s="34">
        <f t="shared" si="13"/>
        <v>1443311.43</v>
      </c>
      <c r="D231" s="37">
        <f>'[2]2024  год_последний'!S233*1000</f>
        <v>264192</v>
      </c>
      <c r="E231" s="37">
        <f>'[2]2024  год_последний'!AB233*1000</f>
        <v>1179119.43</v>
      </c>
      <c r="F231" s="36"/>
    </row>
    <row r="232" spans="1:6" ht="28" x14ac:dyDescent="0.25">
      <c r="A232" s="14" t="s">
        <v>222</v>
      </c>
      <c r="B232" s="34">
        <f>'[2]2024  год_последний'!N234*1000</f>
        <v>-2365945.7799999998</v>
      </c>
      <c r="C232" s="34">
        <f t="shared" si="13"/>
        <v>2172799.87</v>
      </c>
      <c r="D232" s="37">
        <f>'[2]2024  год_последний'!S234*1000</f>
        <v>1955178</v>
      </c>
      <c r="E232" s="37">
        <f>'[2]2024  год_последний'!AB234*1000</f>
        <v>217621.87</v>
      </c>
      <c r="F232" s="36"/>
    </row>
    <row r="233" spans="1:6" ht="28" x14ac:dyDescent="0.25">
      <c r="A233" s="14" t="s">
        <v>223</v>
      </c>
      <c r="B233" s="34">
        <f>'[2]2024  год_последний'!N235*1000</f>
        <v>-3610003.96</v>
      </c>
      <c r="C233" s="34">
        <f t="shared" si="13"/>
        <v>2567536.1399999997</v>
      </c>
      <c r="D233" s="37">
        <f>'[2]2024  год_последний'!S235*1000</f>
        <v>1392964</v>
      </c>
      <c r="E233" s="37">
        <f>'[2]2024  год_последний'!AB235*1000</f>
        <v>1174572.1399999999</v>
      </c>
      <c r="F233" s="36"/>
    </row>
    <row r="234" spans="1:6" ht="16.5" x14ac:dyDescent="0.25">
      <c r="A234" s="10" t="s">
        <v>224</v>
      </c>
      <c r="B234" s="35">
        <f>SUM(B235:B249)</f>
        <v>-37110085.060000002</v>
      </c>
      <c r="C234" s="35">
        <f>SUM(C235:C249)</f>
        <v>30097095.460000001</v>
      </c>
      <c r="D234" s="35">
        <f>SUM(D235:D249)</f>
        <v>21635763</v>
      </c>
      <c r="E234" s="35">
        <f>SUM(E235:E249)</f>
        <v>8461332.4600000009</v>
      </c>
      <c r="F234" s="36"/>
    </row>
    <row r="235" spans="1:6" ht="28" x14ac:dyDescent="0.25">
      <c r="A235" s="8" t="s">
        <v>225</v>
      </c>
      <c r="B235" s="34">
        <f>'[2]2024  год_последний'!N237*1000</f>
        <v>-3064245.11</v>
      </c>
      <c r="C235" s="34">
        <f t="shared" ref="C235:C249" si="14">SUM(D235:E235)</f>
        <v>2264639.63</v>
      </c>
      <c r="D235" s="37">
        <f>'[2]2024  год_последний'!S237*1000</f>
        <v>1363706</v>
      </c>
      <c r="E235" s="37">
        <f>'[2]2024  год_последний'!AB237*1000</f>
        <v>900933.63</v>
      </c>
      <c r="F235" s="36"/>
    </row>
    <row r="236" spans="1:6" ht="28" x14ac:dyDescent="0.25">
      <c r="A236" s="8" t="s">
        <v>226</v>
      </c>
      <c r="B236" s="34">
        <f>'[2]2024  год_последний'!N238*1000</f>
        <v>-2805088.1599999997</v>
      </c>
      <c r="C236" s="34">
        <f t="shared" si="14"/>
        <v>1967220.03</v>
      </c>
      <c r="D236" s="37">
        <f>'[2]2024  год_последний'!S238*1000</f>
        <v>1023175</v>
      </c>
      <c r="E236" s="37">
        <f>'[2]2024  год_последний'!AB238*1000</f>
        <v>944045.03</v>
      </c>
      <c r="F236" s="36"/>
    </row>
    <row r="237" spans="1:6" ht="28" x14ac:dyDescent="0.25">
      <c r="A237" s="8" t="s">
        <v>227</v>
      </c>
      <c r="B237" s="34">
        <f>'[2]2024  год_последний'!N239*1000</f>
        <v>-1562161.76</v>
      </c>
      <c r="C237" s="34">
        <f t="shared" si="14"/>
        <v>1223027.3900000001</v>
      </c>
      <c r="D237" s="37">
        <f>'[2]2024  год_последний'!S239*1000</f>
        <v>840917</v>
      </c>
      <c r="E237" s="37">
        <f>'[2]2024  год_последний'!AB239*1000</f>
        <v>382110.39</v>
      </c>
      <c r="F237" s="36"/>
    </row>
    <row r="238" spans="1:6" ht="28" x14ac:dyDescent="0.25">
      <c r="A238" s="15" t="s">
        <v>228</v>
      </c>
      <c r="B238" s="34">
        <f>'[2]2024  год_последний'!N240*1000</f>
        <v>-2372894.9699999997</v>
      </c>
      <c r="C238" s="34">
        <f t="shared" si="14"/>
        <v>1614951.7799999998</v>
      </c>
      <c r="D238" s="37">
        <f>'[2]2024  год_последний'!S240*1000</f>
        <v>760960</v>
      </c>
      <c r="E238" s="37">
        <f>'[2]2024  год_последний'!AB240*1000</f>
        <v>853991.77999999991</v>
      </c>
      <c r="F238" s="36"/>
    </row>
    <row r="239" spans="1:6" ht="28" x14ac:dyDescent="0.25">
      <c r="A239" s="15" t="s">
        <v>229</v>
      </c>
      <c r="B239" s="34">
        <f>'[2]2024  год_последний'!N241*1000</f>
        <v>-2267962.7399999998</v>
      </c>
      <c r="C239" s="34">
        <f t="shared" si="14"/>
        <v>1871632.3900000001</v>
      </c>
      <c r="D239" s="37">
        <f>'[2]2024  год_последний'!S241*1000</f>
        <v>1425078</v>
      </c>
      <c r="E239" s="37">
        <f>'[2]2024  год_последний'!AB241*1000</f>
        <v>446554.39</v>
      </c>
      <c r="F239" s="36"/>
    </row>
    <row r="240" spans="1:6" ht="28" x14ac:dyDescent="0.25">
      <c r="A240" s="15" t="s">
        <v>230</v>
      </c>
      <c r="B240" s="34">
        <f>'[2]2024  год_последний'!N242*1000</f>
        <v>-2040536.4</v>
      </c>
      <c r="C240" s="34">
        <f t="shared" si="14"/>
        <v>1467506.1600000001</v>
      </c>
      <c r="D240" s="37">
        <f>'[2]2024  год_последний'!S242*1000</f>
        <v>821860</v>
      </c>
      <c r="E240" s="37">
        <f>'[2]2024  год_последний'!AB242*1000</f>
        <v>645646.16</v>
      </c>
      <c r="F240" s="36"/>
    </row>
    <row r="241" spans="1:6" ht="28" x14ac:dyDescent="0.25">
      <c r="A241" s="15" t="s">
        <v>231</v>
      </c>
      <c r="B241" s="34">
        <f>'[2]2024  год_последний'!N243*1000</f>
        <v>-2815161.8899999997</v>
      </c>
      <c r="C241" s="34">
        <f t="shared" si="14"/>
        <v>2324922.19</v>
      </c>
      <c r="D241" s="37">
        <f>'[2]2024  год_последний'!S243*1000</f>
        <v>1772558</v>
      </c>
      <c r="E241" s="37">
        <f>'[2]2024  год_последний'!AB243*1000</f>
        <v>552364.19000000006</v>
      </c>
      <c r="F241" s="36"/>
    </row>
    <row r="242" spans="1:6" ht="28" x14ac:dyDescent="0.25">
      <c r="A242" s="15" t="s">
        <v>232</v>
      </c>
      <c r="B242" s="34">
        <f>'[2]2024  год_последний'!N244*1000</f>
        <v>-3682277.53</v>
      </c>
      <c r="C242" s="34">
        <f t="shared" si="14"/>
        <v>2814585.87</v>
      </c>
      <c r="D242" s="37">
        <f>'[2]2024  год_последний'!S244*1000</f>
        <v>1836938</v>
      </c>
      <c r="E242" s="37">
        <f>'[2]2024  год_последний'!AB244*1000</f>
        <v>977647.87</v>
      </c>
      <c r="F242" s="36"/>
    </row>
    <row r="243" spans="1:6" ht="28" x14ac:dyDescent="0.25">
      <c r="A243" s="15" t="s">
        <v>233</v>
      </c>
      <c r="B243" s="34">
        <f>'[2]2024  год_последний'!N245*1000</f>
        <v>-2796621.16</v>
      </c>
      <c r="C243" s="34">
        <f t="shared" si="14"/>
        <v>2246908.61</v>
      </c>
      <c r="D243" s="37">
        <f>'[2]2024  год_последний'!S245*1000</f>
        <v>1627535</v>
      </c>
      <c r="E243" s="37">
        <f>'[2]2024  год_последний'!AB245*1000</f>
        <v>619373.61</v>
      </c>
      <c r="F243" s="36"/>
    </row>
    <row r="244" spans="1:6" ht="28" x14ac:dyDescent="0.25">
      <c r="A244" s="15" t="s">
        <v>234</v>
      </c>
      <c r="B244" s="34">
        <f>'[2]2024  год_последний'!N246*1000</f>
        <v>-2031655.86</v>
      </c>
      <c r="C244" s="34">
        <f t="shared" si="14"/>
        <v>1265580.96</v>
      </c>
      <c r="D244" s="37">
        <f>'[2]2024  год_последний'!S246*1000</f>
        <v>402427</v>
      </c>
      <c r="E244" s="37">
        <f>'[2]2024  год_последний'!AB246*1000</f>
        <v>863153.96</v>
      </c>
      <c r="F244" s="36"/>
    </row>
    <row r="245" spans="1:6" ht="28" x14ac:dyDescent="0.25">
      <c r="A245" s="15" t="s">
        <v>235</v>
      </c>
      <c r="B245" s="34">
        <f>'[2]2024  год_последний'!N247*1000</f>
        <v>-2116967.5499999998</v>
      </c>
      <c r="C245" s="34">
        <f t="shared" si="14"/>
        <v>2613663</v>
      </c>
      <c r="D245" s="37">
        <f>'[2]2024  год_последний'!S247*1000</f>
        <v>2613663</v>
      </c>
      <c r="E245" s="37">
        <f>'[2]2024  год_последний'!AB247*1000</f>
        <v>0</v>
      </c>
      <c r="F245" s="36"/>
    </row>
    <row r="246" spans="1:6" ht="28" x14ac:dyDescent="0.25">
      <c r="A246" s="15" t="s">
        <v>236</v>
      </c>
      <c r="B246" s="34">
        <f>'[2]2024  год_последний'!N248*1000</f>
        <v>0</v>
      </c>
      <c r="C246" s="34">
        <f t="shared" si="14"/>
        <v>0</v>
      </c>
      <c r="D246" s="37">
        <f>'[2]2024  год_последний'!S248*1000</f>
        <v>0</v>
      </c>
      <c r="E246" s="37">
        <f>'[2]2024  год_последний'!AB248*1000</f>
        <v>0</v>
      </c>
      <c r="F246" s="36"/>
    </row>
    <row r="247" spans="1:6" ht="28" x14ac:dyDescent="0.25">
      <c r="A247" s="15" t="s">
        <v>237</v>
      </c>
      <c r="B247" s="34">
        <f>'[2]2024  год_последний'!N249*1000</f>
        <v>-3811360.6100000003</v>
      </c>
      <c r="C247" s="34">
        <f t="shared" si="14"/>
        <v>3366249.16</v>
      </c>
      <c r="D247" s="37">
        <f>'[2]2024  год_последний'!S249*1000</f>
        <v>2864732</v>
      </c>
      <c r="E247" s="37">
        <f>'[2]2024  год_последний'!AB249*1000</f>
        <v>501517.16</v>
      </c>
      <c r="F247" s="36"/>
    </row>
    <row r="248" spans="1:6" s="7" customFormat="1" ht="28" x14ac:dyDescent="0.25">
      <c r="A248" s="15" t="s">
        <v>238</v>
      </c>
      <c r="B248" s="34">
        <f>'[2]2024  год_последний'!N250*1000</f>
        <v>-3582546.58</v>
      </c>
      <c r="C248" s="34">
        <f t="shared" si="14"/>
        <v>2930170.23</v>
      </c>
      <c r="D248" s="37">
        <f>'[2]2024  год_последний'!S250*1000</f>
        <v>2195123</v>
      </c>
      <c r="E248" s="37">
        <f>'[2]2024  год_последний'!AB250*1000</f>
        <v>735047.23</v>
      </c>
      <c r="F248" s="36"/>
    </row>
    <row r="249" spans="1:6" ht="28" x14ac:dyDescent="0.25">
      <c r="A249" s="15" t="s">
        <v>239</v>
      </c>
      <c r="B249" s="34">
        <f>'[2]2024  год_последний'!N251*1000</f>
        <v>-2160604.7400000002</v>
      </c>
      <c r="C249" s="34">
        <f t="shared" si="14"/>
        <v>2126038.06</v>
      </c>
      <c r="D249" s="37">
        <f>'[2]2024  год_последний'!S251*1000</f>
        <v>2087091</v>
      </c>
      <c r="E249" s="37">
        <f>'[2]2024  год_последний'!AB251*1000</f>
        <v>38947.06</v>
      </c>
      <c r="F249" s="36"/>
    </row>
    <row r="250" spans="1:6" ht="16.5" x14ac:dyDescent="0.25">
      <c r="A250" s="10" t="s">
        <v>240</v>
      </c>
      <c r="B250" s="35">
        <f>SUM(B251:B275)</f>
        <v>-97664737.780000001</v>
      </c>
      <c r="C250" s="35">
        <f>SUM(C251:C275)</f>
        <v>98459379.400000006</v>
      </c>
      <c r="D250" s="35">
        <f>SUM(D251:D275)</f>
        <v>85516971</v>
      </c>
      <c r="E250" s="35">
        <f>SUM(E251:E275)</f>
        <v>12942408.4</v>
      </c>
      <c r="F250" s="36"/>
    </row>
    <row r="251" spans="1:6" ht="28" x14ac:dyDescent="0.25">
      <c r="A251" s="8" t="s">
        <v>241</v>
      </c>
      <c r="B251" s="34">
        <f>'[2]2024  год_последний'!N253*1000</f>
        <v>-2799432.2</v>
      </c>
      <c r="C251" s="34">
        <f t="shared" ref="C251:C275" si="15">SUM(D251:E251)</f>
        <v>2524776.17</v>
      </c>
      <c r="D251" s="37">
        <f>'[2]2024  год_последний'!S253*1000</f>
        <v>2215315</v>
      </c>
      <c r="E251" s="37">
        <f>'[2]2024  год_последний'!AB253*1000</f>
        <v>309461.17</v>
      </c>
      <c r="F251" s="36"/>
    </row>
    <row r="252" spans="1:6" ht="28" x14ac:dyDescent="0.25">
      <c r="A252" s="8" t="s">
        <v>242</v>
      </c>
      <c r="B252" s="34">
        <f>'[2]2024  год_последний'!N254*1000</f>
        <v>-3284524.46</v>
      </c>
      <c r="C252" s="34">
        <f t="shared" si="15"/>
        <v>2123473.9500000002</v>
      </c>
      <c r="D252" s="37">
        <f>'[2]2024  год_последний'!S254*1000</f>
        <v>815292</v>
      </c>
      <c r="E252" s="37">
        <f>'[2]2024  год_последний'!AB254*1000</f>
        <v>1308181.95</v>
      </c>
      <c r="F252" s="36"/>
    </row>
    <row r="253" spans="1:6" ht="28" x14ac:dyDescent="0.25">
      <c r="A253" s="8" t="s">
        <v>243</v>
      </c>
      <c r="B253" s="34">
        <f>'[2]2024  год_последний'!N255*1000</f>
        <v>-1846116.2999999998</v>
      </c>
      <c r="C253" s="34">
        <f t="shared" si="15"/>
        <v>1796599.12</v>
      </c>
      <c r="D253" s="37">
        <f>'[2]2024  год_последний'!S255*1000</f>
        <v>1740807</v>
      </c>
      <c r="E253" s="37">
        <f>'[2]2024  год_последний'!AB255*1000</f>
        <v>55792.119999999995</v>
      </c>
      <c r="F253" s="36"/>
    </row>
    <row r="254" spans="1:6" ht="28" x14ac:dyDescent="0.25">
      <c r="A254" s="8" t="s">
        <v>244</v>
      </c>
      <c r="B254" s="34">
        <f>'[2]2024  год_последний'!N256*1000</f>
        <v>-4035088.08</v>
      </c>
      <c r="C254" s="34">
        <f t="shared" si="15"/>
        <v>3088241.98</v>
      </c>
      <c r="D254" s="37">
        <f>'[2]2024  год_последний'!S256*1000</f>
        <v>2021409</v>
      </c>
      <c r="E254" s="37">
        <f>'[2]2024  год_последний'!AB256*1000</f>
        <v>1066832.98</v>
      </c>
      <c r="F254" s="36"/>
    </row>
    <row r="255" spans="1:6" ht="28" x14ac:dyDescent="0.25">
      <c r="A255" s="8" t="s">
        <v>245</v>
      </c>
      <c r="B255" s="34">
        <f>'[2]2024  год_последний'!N257*1000</f>
        <v>-2118598.9</v>
      </c>
      <c r="C255" s="34">
        <f t="shared" si="15"/>
        <v>1780172.59</v>
      </c>
      <c r="D255" s="37">
        <f>'[2]2024  год_последний'!S257*1000</f>
        <v>1398860</v>
      </c>
      <c r="E255" s="37">
        <f>'[2]2024  год_последний'!AB257*1000</f>
        <v>381312.59</v>
      </c>
      <c r="F255" s="36"/>
    </row>
    <row r="256" spans="1:6" ht="28" x14ac:dyDescent="0.25">
      <c r="A256" s="8" t="s">
        <v>246</v>
      </c>
      <c r="B256" s="34">
        <f>'[2]2024  год_последний'!N258*1000</f>
        <v>-6433410.6399999997</v>
      </c>
      <c r="C256" s="34">
        <f t="shared" si="15"/>
        <v>4432540.16</v>
      </c>
      <c r="D256" s="37">
        <f>'[2]2024  год_последний'!S258*1000</f>
        <v>2178114</v>
      </c>
      <c r="E256" s="37">
        <f>'[2]2024  год_последний'!AB258*1000</f>
        <v>2254426.16</v>
      </c>
      <c r="F256" s="36"/>
    </row>
    <row r="257" spans="1:6" ht="28" x14ac:dyDescent="0.25">
      <c r="A257" s="8" t="s">
        <v>247</v>
      </c>
      <c r="B257" s="34">
        <f>'[2]2024  год_последний'!N259*1000</f>
        <v>-2813533.75</v>
      </c>
      <c r="C257" s="34">
        <f t="shared" si="15"/>
        <v>2456451.58</v>
      </c>
      <c r="D257" s="37">
        <f>'[2]2024  год_последний'!S259*1000</f>
        <v>2054119.0000000002</v>
      </c>
      <c r="E257" s="37">
        <f>'[2]2024  год_последний'!AB259*1000</f>
        <v>402332.58</v>
      </c>
      <c r="F257" s="36"/>
    </row>
    <row r="258" spans="1:6" ht="28" x14ac:dyDescent="0.25">
      <c r="A258" s="8" t="s">
        <v>248</v>
      </c>
      <c r="B258" s="34">
        <f>'[2]2024  год_последний'!N260*1000</f>
        <v>-5364729.12</v>
      </c>
      <c r="C258" s="34">
        <f t="shared" si="15"/>
        <v>5285449.8</v>
      </c>
      <c r="D258" s="37">
        <f>'[2]2024  год_последний'!S260*1000</f>
        <v>5196124</v>
      </c>
      <c r="E258" s="37">
        <f>'[2]2024  год_последний'!AB260*1000</f>
        <v>89325.8</v>
      </c>
      <c r="F258" s="36"/>
    </row>
    <row r="259" spans="1:6" ht="28" x14ac:dyDescent="0.25">
      <c r="A259" s="8" t="s">
        <v>249</v>
      </c>
      <c r="B259" s="34">
        <f>'[2]2024  год_последний'!N261*1000</f>
        <v>-2215315.75</v>
      </c>
      <c r="C259" s="34">
        <f t="shared" si="15"/>
        <v>2262501</v>
      </c>
      <c r="D259" s="37">
        <f>'[2]2024  год_последний'!S261*1000</f>
        <v>2262501</v>
      </c>
      <c r="E259" s="37">
        <f>'[2]2024  год_последний'!AB261*1000</f>
        <v>0</v>
      </c>
      <c r="F259" s="36"/>
    </row>
    <row r="260" spans="1:6" ht="28" x14ac:dyDescent="0.25">
      <c r="A260" s="8" t="s">
        <v>250</v>
      </c>
      <c r="B260" s="34">
        <f>'[2]2024  год_последний'!N262*1000</f>
        <v>-1592044.5999999999</v>
      </c>
      <c r="C260" s="34">
        <f t="shared" si="15"/>
        <v>1582462.91</v>
      </c>
      <c r="D260" s="37">
        <f>'[2]2024  год_последний'!S262*1000</f>
        <v>1571667</v>
      </c>
      <c r="E260" s="37">
        <f>'[2]2024  год_последний'!AB262*1000</f>
        <v>10795.91</v>
      </c>
      <c r="F260" s="36"/>
    </row>
    <row r="261" spans="1:6" ht="28" x14ac:dyDescent="0.25">
      <c r="A261" s="8" t="s">
        <v>251</v>
      </c>
      <c r="B261" s="34">
        <f>'[2]2024  год_последний'!N263*1000</f>
        <v>-1915601.51</v>
      </c>
      <c r="C261" s="34">
        <f t="shared" si="15"/>
        <v>2695675</v>
      </c>
      <c r="D261" s="37">
        <f>'[2]2024  год_последний'!S263*1000</f>
        <v>2695675</v>
      </c>
      <c r="E261" s="37">
        <f>'[2]2024  год_последний'!AB263*1000</f>
        <v>0</v>
      </c>
      <c r="F261" s="36"/>
    </row>
    <row r="262" spans="1:6" ht="28" x14ac:dyDescent="0.25">
      <c r="A262" s="8" t="s">
        <v>252</v>
      </c>
      <c r="B262" s="34">
        <f>'[2]2024  год_последний'!N264*1000</f>
        <v>-2163323.41</v>
      </c>
      <c r="C262" s="34">
        <f t="shared" si="15"/>
        <v>2365947</v>
      </c>
      <c r="D262" s="37">
        <f>'[2]2024  год_последний'!S264*1000</f>
        <v>2365947</v>
      </c>
      <c r="E262" s="37">
        <f>'[2]2024  год_последний'!AB264*1000</f>
        <v>0</v>
      </c>
      <c r="F262" s="36"/>
    </row>
    <row r="263" spans="1:6" ht="28" x14ac:dyDescent="0.25">
      <c r="A263" s="8" t="s">
        <v>253</v>
      </c>
      <c r="B263" s="34">
        <f>'[2]2024  год_последний'!N265*1000</f>
        <v>-1856175.0999999999</v>
      </c>
      <c r="C263" s="34">
        <f t="shared" si="15"/>
        <v>2764529</v>
      </c>
      <c r="D263" s="37">
        <f>'[2]2024  год_последний'!S265*1000</f>
        <v>2764529</v>
      </c>
      <c r="E263" s="37">
        <f>'[2]2024  год_последний'!AB265*1000</f>
        <v>0</v>
      </c>
      <c r="F263" s="36"/>
    </row>
    <row r="264" spans="1:6" ht="28" x14ac:dyDescent="0.25">
      <c r="A264" s="8" t="s">
        <v>254</v>
      </c>
      <c r="B264" s="34">
        <f>'[2]2024  год_последний'!N266*1000</f>
        <v>-3277844.94</v>
      </c>
      <c r="C264" s="34">
        <f t="shared" si="15"/>
        <v>2599983.67</v>
      </c>
      <c r="D264" s="37">
        <f>'[2]2024  год_последний'!S266*1000</f>
        <v>1836222</v>
      </c>
      <c r="E264" s="37">
        <f>'[2]2024  год_последний'!AB266*1000</f>
        <v>763761.66999999993</v>
      </c>
      <c r="F264" s="36"/>
    </row>
    <row r="265" spans="1:6" ht="28" x14ac:dyDescent="0.25">
      <c r="A265" s="8" t="s">
        <v>255</v>
      </c>
      <c r="B265" s="34">
        <f>'[2]2024  год_последний'!N267*1000</f>
        <v>-2866224.7600000002</v>
      </c>
      <c r="C265" s="34">
        <f t="shared" si="15"/>
        <v>1942214.42</v>
      </c>
      <c r="D265" s="37">
        <f>'[2]2024  год_последний'!S267*1000</f>
        <v>901111</v>
      </c>
      <c r="E265" s="37">
        <f>'[2]2024  год_последний'!AB267*1000</f>
        <v>1041103.4199999999</v>
      </c>
      <c r="F265" s="36"/>
    </row>
    <row r="266" spans="1:6" ht="28" x14ac:dyDescent="0.25">
      <c r="A266" s="8" t="s">
        <v>256</v>
      </c>
      <c r="B266" s="34">
        <f>'[2]2024  год_последний'!N268*1000</f>
        <v>-3318336.58</v>
      </c>
      <c r="C266" s="34">
        <f t="shared" si="15"/>
        <v>3083601.89</v>
      </c>
      <c r="D266" s="37">
        <f>'[2]2024  год_последний'!S268*1000</f>
        <v>2819121</v>
      </c>
      <c r="E266" s="37">
        <f>'[2]2024  год_последний'!AB268*1000</f>
        <v>264480.89</v>
      </c>
      <c r="F266" s="36"/>
    </row>
    <row r="267" spans="1:6" s="7" customFormat="1" ht="28" x14ac:dyDescent="0.25">
      <c r="A267" s="8" t="s">
        <v>257</v>
      </c>
      <c r="B267" s="34">
        <f>'[2]2024  год_последний'!N269*1000</f>
        <v>-2978886.1</v>
      </c>
      <c r="C267" s="34">
        <f t="shared" si="15"/>
        <v>2682084.31</v>
      </c>
      <c r="D267" s="37">
        <f>'[2]2024  год_последний'!S269*1000</f>
        <v>2347671</v>
      </c>
      <c r="E267" s="37">
        <f>'[2]2024  год_последний'!AB269*1000</f>
        <v>334413.31</v>
      </c>
      <c r="F267" s="36"/>
    </row>
    <row r="268" spans="1:6" ht="28" x14ac:dyDescent="0.25">
      <c r="A268" s="8" t="s">
        <v>258</v>
      </c>
      <c r="B268" s="34">
        <f>'[2]2024  год_последний'!N270*1000</f>
        <v>-6019314.8799999999</v>
      </c>
      <c r="C268" s="34">
        <f t="shared" si="15"/>
        <v>4167177.83</v>
      </c>
      <c r="D268" s="37">
        <f>'[2]2024  год_последний'!S270*1000</f>
        <v>2080333</v>
      </c>
      <c r="E268" s="37">
        <f>'[2]2024  год_последний'!AB270*1000</f>
        <v>2086844.83</v>
      </c>
      <c r="F268" s="36"/>
    </row>
    <row r="269" spans="1:6" ht="28" x14ac:dyDescent="0.25">
      <c r="A269" s="8" t="s">
        <v>259</v>
      </c>
      <c r="B269" s="34">
        <f>'[2]2024  год_последний'!N271*1000</f>
        <v>-1816149.97</v>
      </c>
      <c r="C269" s="34">
        <f t="shared" si="15"/>
        <v>10047047</v>
      </c>
      <c r="D269" s="37">
        <f>'[2]2024  год_последний'!S271*1000</f>
        <v>10047047</v>
      </c>
      <c r="E269" s="37">
        <f>'[2]2024  год_последний'!AB271*1000</f>
        <v>0</v>
      </c>
      <c r="F269" s="36"/>
    </row>
    <row r="270" spans="1:6" ht="28" x14ac:dyDescent="0.25">
      <c r="A270" s="8" t="s">
        <v>260</v>
      </c>
      <c r="B270" s="34">
        <f>'[2]2024  год_последний'!N272*1000</f>
        <v>-2388321.44</v>
      </c>
      <c r="C270" s="34">
        <f t="shared" si="15"/>
        <v>2513197</v>
      </c>
      <c r="D270" s="37">
        <f>'[2]2024  год_последний'!S272*1000</f>
        <v>2513197</v>
      </c>
      <c r="E270" s="37">
        <f>'[2]2024  год_последний'!AB272*1000</f>
        <v>0</v>
      </c>
      <c r="F270" s="36"/>
    </row>
    <row r="271" spans="1:6" ht="28" x14ac:dyDescent="0.25">
      <c r="A271" s="8" t="s">
        <v>261</v>
      </c>
      <c r="B271" s="34">
        <f>'[2]2024  год_последний'!N273*1000</f>
        <v>-2967018.45</v>
      </c>
      <c r="C271" s="34">
        <f t="shared" si="15"/>
        <v>4285229</v>
      </c>
      <c r="D271" s="37">
        <f>'[2]2024  год_последний'!S273*1000</f>
        <v>4285229</v>
      </c>
      <c r="E271" s="37">
        <f>'[2]2024  год_последний'!AB273*1000</f>
        <v>0</v>
      </c>
      <c r="F271" s="36"/>
    </row>
    <row r="272" spans="1:6" ht="28" x14ac:dyDescent="0.25">
      <c r="A272" s="8" t="s">
        <v>262</v>
      </c>
      <c r="B272" s="34">
        <f>'[2]2024  год_последний'!N274*1000</f>
        <v>-1087300.0999999999</v>
      </c>
      <c r="C272" s="34">
        <f t="shared" si="15"/>
        <v>1756496</v>
      </c>
      <c r="D272" s="37">
        <f>'[2]2024  год_последний'!S274*1000</f>
        <v>1756496</v>
      </c>
      <c r="E272" s="37">
        <f>'[2]2024  год_последний'!AB274*1000</f>
        <v>0</v>
      </c>
      <c r="F272" s="36"/>
    </row>
    <row r="273" spans="1:6" ht="28" x14ac:dyDescent="0.25">
      <c r="A273" s="8" t="s">
        <v>263</v>
      </c>
      <c r="B273" s="34">
        <f>'[2]2024  год_последний'!N275*1000</f>
        <v>-3554012.46</v>
      </c>
      <c r="C273" s="34">
        <f t="shared" si="15"/>
        <v>2769308.62</v>
      </c>
      <c r="D273" s="37">
        <f>'[2]2024  год_последний'!S275*1000</f>
        <v>1885165</v>
      </c>
      <c r="E273" s="37">
        <f>'[2]2024  год_последний'!AB275*1000</f>
        <v>884143.62000000011</v>
      </c>
      <c r="F273" s="36"/>
    </row>
    <row r="274" spans="1:6" ht="28" x14ac:dyDescent="0.25">
      <c r="A274" s="8" t="s">
        <v>264</v>
      </c>
      <c r="B274" s="34">
        <f>'[2]2024  год_последний'!N276*1000</f>
        <v>-3655448.6999999997</v>
      </c>
      <c r="C274" s="34">
        <f t="shared" si="15"/>
        <v>3043173.4299999997</v>
      </c>
      <c r="D274" s="37">
        <f>'[2]2024  год_последний'!S276*1000</f>
        <v>2353309</v>
      </c>
      <c r="E274" s="37">
        <f>'[2]2024  год_последний'!AB276*1000</f>
        <v>689864.42999999993</v>
      </c>
      <c r="F274" s="36"/>
    </row>
    <row r="275" spans="1:6" ht="16.5" x14ac:dyDescent="0.25">
      <c r="A275" s="8" t="s">
        <v>265</v>
      </c>
      <c r="B275" s="34">
        <f>'[2]2024  год_последний'!N277*1000</f>
        <v>-25297985.580000002</v>
      </c>
      <c r="C275" s="34">
        <f t="shared" si="15"/>
        <v>24411045.969999999</v>
      </c>
      <c r="D275" s="37">
        <f>'[2]2024  год_последний'!S277*1000</f>
        <v>23411711</v>
      </c>
      <c r="E275" s="37">
        <f>'[2]2024  год_последний'!AB277*1000</f>
        <v>999334.97</v>
      </c>
      <c r="F275" s="36"/>
    </row>
    <row r="276" spans="1:6" ht="16.5" x14ac:dyDescent="0.25">
      <c r="A276" s="10" t="s">
        <v>266</v>
      </c>
      <c r="B276" s="35">
        <f>SUM(B277:B291)</f>
        <v>-39400818.880000003</v>
      </c>
      <c r="C276" s="35">
        <f>SUM(C277:C291)</f>
        <v>33737299.010000005</v>
      </c>
      <c r="D276" s="35">
        <f>SUM(D277:D291)</f>
        <v>26435271</v>
      </c>
      <c r="E276" s="35">
        <f>SUM(E277:E291)</f>
        <v>7302028.0099999998</v>
      </c>
      <c r="F276" s="36"/>
    </row>
    <row r="277" spans="1:6" ht="28" x14ac:dyDescent="0.25">
      <c r="A277" s="8" t="s">
        <v>267</v>
      </c>
      <c r="B277" s="34">
        <f>'[2]2024  год_последний'!N279*1000</f>
        <v>-2009560</v>
      </c>
      <c r="C277" s="34">
        <f t="shared" ref="C277:C291" si="16">SUM(D277:E277)</f>
        <v>2650035</v>
      </c>
      <c r="D277" s="37">
        <f>'[2]2024  год_последний'!S279*1000</f>
        <v>2650035</v>
      </c>
      <c r="E277" s="37">
        <f>'[2]2024  год_последний'!AB279*1000</f>
        <v>0</v>
      </c>
      <c r="F277" s="36"/>
    </row>
    <row r="278" spans="1:6" ht="28" x14ac:dyDescent="0.25">
      <c r="A278" s="8" t="s">
        <v>268</v>
      </c>
      <c r="B278" s="34">
        <f>'[2]2024  год_последний'!N280*1000</f>
        <v>-5593735.3300000001</v>
      </c>
      <c r="C278" s="34">
        <f t="shared" si="16"/>
        <v>3868223.89</v>
      </c>
      <c r="D278" s="37">
        <f>'[2]2024  год_последний'!S280*1000</f>
        <v>1924051</v>
      </c>
      <c r="E278" s="37">
        <f>'[2]2024  год_последний'!AB280*1000</f>
        <v>1944172.8900000001</v>
      </c>
      <c r="F278" s="36"/>
    </row>
    <row r="279" spans="1:6" ht="28" x14ac:dyDescent="0.25">
      <c r="A279" s="8" t="s">
        <v>269</v>
      </c>
      <c r="B279" s="34">
        <f>'[2]2024  год_последний'!N281*1000</f>
        <v>-2825949.12</v>
      </c>
      <c r="C279" s="34">
        <f t="shared" si="16"/>
        <v>2765905.97</v>
      </c>
      <c r="D279" s="37">
        <f>'[2]2024  год_последний'!S281*1000</f>
        <v>2698254</v>
      </c>
      <c r="E279" s="37">
        <f>'[2]2024  год_последний'!AB281*1000</f>
        <v>67651.97</v>
      </c>
      <c r="F279" s="36"/>
    </row>
    <row r="280" spans="1:6" ht="28" x14ac:dyDescent="0.25">
      <c r="A280" s="8" t="s">
        <v>270</v>
      </c>
      <c r="B280" s="34">
        <f>'[2]2024  год_последний'!N282*1000</f>
        <v>-3159679.78</v>
      </c>
      <c r="C280" s="34">
        <f t="shared" si="16"/>
        <v>2750561.66</v>
      </c>
      <c r="D280" s="37">
        <f>'[2]2024  год_последний'!S282*1000</f>
        <v>2289599</v>
      </c>
      <c r="E280" s="37">
        <f>'[2]2024  год_последний'!AB282*1000</f>
        <v>460962.66000000003</v>
      </c>
      <c r="F280" s="36"/>
    </row>
    <row r="281" spans="1:6" ht="28" x14ac:dyDescent="0.25">
      <c r="A281" s="8" t="s">
        <v>271</v>
      </c>
      <c r="B281" s="34">
        <f>'[2]2024  год_последний'!N283*1000</f>
        <v>-2522441.1599999997</v>
      </c>
      <c r="C281" s="34">
        <f t="shared" si="16"/>
        <v>1546696.57</v>
      </c>
      <c r="D281" s="37">
        <f>'[2]2024  год_последний'!S283*1000</f>
        <v>447303</v>
      </c>
      <c r="E281" s="37">
        <f>'[2]2024  год_последний'!AB283*1000</f>
        <v>1099393.57</v>
      </c>
      <c r="F281" s="36"/>
    </row>
    <row r="282" spans="1:6" ht="28" x14ac:dyDescent="0.25">
      <c r="A282" s="8" t="s">
        <v>272</v>
      </c>
      <c r="B282" s="34">
        <f>'[2]2024  год_последний'!N284*1000</f>
        <v>-3170694.56</v>
      </c>
      <c r="C282" s="34">
        <f t="shared" si="16"/>
        <v>2850522.79</v>
      </c>
      <c r="D282" s="37">
        <f>'[2]2024  год_последний'!S284*1000</f>
        <v>2489778</v>
      </c>
      <c r="E282" s="37">
        <f>'[2]2024  год_последний'!AB284*1000</f>
        <v>360744.79000000004</v>
      </c>
      <c r="F282" s="36"/>
    </row>
    <row r="283" spans="1:6" ht="28" x14ac:dyDescent="0.25">
      <c r="A283" s="8" t="s">
        <v>273</v>
      </c>
      <c r="B283" s="34">
        <f>'[2]2024  год_последний'!N285*1000</f>
        <v>-1691892.81</v>
      </c>
      <c r="C283" s="34">
        <f t="shared" si="16"/>
        <v>1627011.85</v>
      </c>
      <c r="D283" s="37">
        <f>'[2]2024  год_последний'!S285*1000</f>
        <v>1553909</v>
      </c>
      <c r="E283" s="37">
        <f>'[2]2024  год_последний'!AB285*1000</f>
        <v>73102.850000000006</v>
      </c>
      <c r="F283" s="36"/>
    </row>
    <row r="284" spans="1:6" ht="28" x14ac:dyDescent="0.25">
      <c r="A284" s="8" t="s">
        <v>274</v>
      </c>
      <c r="B284" s="34">
        <f>'[2]2024  год_последний'!N286*1000</f>
        <v>-3283001.13</v>
      </c>
      <c r="C284" s="34">
        <f t="shared" si="16"/>
        <v>3459774</v>
      </c>
      <c r="D284" s="37">
        <f>'[2]2024  год_последний'!S286*1000</f>
        <v>3459774</v>
      </c>
      <c r="E284" s="37">
        <f>'[2]2024  год_последний'!AB286*1000</f>
        <v>0</v>
      </c>
      <c r="F284" s="36"/>
    </row>
    <row r="285" spans="1:6" ht="28" x14ac:dyDescent="0.25">
      <c r="A285" s="8" t="s">
        <v>275</v>
      </c>
      <c r="B285" s="34">
        <f>'[2]2024  год_последний'!N287*1000</f>
        <v>-2444794.46</v>
      </c>
      <c r="C285" s="34">
        <f t="shared" si="16"/>
        <v>2125607.35</v>
      </c>
      <c r="D285" s="37">
        <f>'[2]2024  год_последний'!S287*1000</f>
        <v>1765972</v>
      </c>
      <c r="E285" s="37">
        <f>'[2]2024  год_последний'!AB287*1000</f>
        <v>359635.35000000003</v>
      </c>
      <c r="F285" s="36"/>
    </row>
    <row r="286" spans="1:6" ht="28" x14ac:dyDescent="0.25">
      <c r="A286" s="8" t="s">
        <v>276</v>
      </c>
      <c r="B286" s="34">
        <f>'[2]2024  год_последний'!N288*1000</f>
        <v>-2606979.2999999998</v>
      </c>
      <c r="C286" s="34">
        <f t="shared" si="16"/>
        <v>2112819.29</v>
      </c>
      <c r="D286" s="37">
        <f>'[2]2024  год_последний'!S288*1000</f>
        <v>1556038</v>
      </c>
      <c r="E286" s="37">
        <f>'[2]2024  год_последний'!AB288*1000</f>
        <v>556781.29</v>
      </c>
      <c r="F286" s="36"/>
    </row>
    <row r="287" spans="1:6" ht="28" x14ac:dyDescent="0.25">
      <c r="A287" s="8" t="s">
        <v>277</v>
      </c>
      <c r="B287" s="34">
        <f>'[2]2024  год_последний'!N289*1000</f>
        <v>-2567192.66</v>
      </c>
      <c r="C287" s="34">
        <f t="shared" si="16"/>
        <v>2378250.9300000002</v>
      </c>
      <c r="D287" s="37">
        <f>'[2]2024  год_последний'!S289*1000</f>
        <v>2165366</v>
      </c>
      <c r="E287" s="37">
        <f>'[2]2024  год_последний'!AB289*1000</f>
        <v>212884.93</v>
      </c>
      <c r="F287" s="36"/>
    </row>
    <row r="288" spans="1:6" ht="28" x14ac:dyDescent="0.25">
      <c r="A288" s="8" t="s">
        <v>278</v>
      </c>
      <c r="B288" s="34">
        <f>'[2]2024  год_последний'!N290*1000</f>
        <v>-1856863.61</v>
      </c>
      <c r="C288" s="34">
        <f t="shared" si="16"/>
        <v>1308275.1099999999</v>
      </c>
      <c r="D288" s="37">
        <f>'[2]2024  год_последний'!S290*1000</f>
        <v>690168</v>
      </c>
      <c r="E288" s="37">
        <f>'[2]2024  год_последний'!AB290*1000</f>
        <v>618107.11</v>
      </c>
      <c r="F288" s="36"/>
    </row>
    <row r="289" spans="1:6" ht="28" x14ac:dyDescent="0.25">
      <c r="A289" s="8" t="s">
        <v>279</v>
      </c>
      <c r="B289" s="34">
        <f>'[2]2024  год_последний'!N291*1000</f>
        <v>-2845087.61</v>
      </c>
      <c r="C289" s="34">
        <f t="shared" si="16"/>
        <v>2212728.4299999997</v>
      </c>
      <c r="D289" s="37">
        <f>'[2]2024  год_последний'!S291*1000</f>
        <v>1500235</v>
      </c>
      <c r="E289" s="37">
        <f>'[2]2024  год_последний'!AB291*1000</f>
        <v>712493.42999999993</v>
      </c>
      <c r="F289" s="36"/>
    </row>
    <row r="290" spans="1:6" ht="28" x14ac:dyDescent="0.25">
      <c r="A290" s="8" t="s">
        <v>280</v>
      </c>
      <c r="B290" s="34">
        <f>'[2]2024  год_последний'!N292*1000</f>
        <v>-2822947.35</v>
      </c>
      <c r="C290" s="34">
        <f t="shared" si="16"/>
        <v>2080886.17</v>
      </c>
      <c r="D290" s="37">
        <f>'[2]2024  год_последний'!S292*1000</f>
        <v>1244789</v>
      </c>
      <c r="E290" s="37">
        <f>'[2]2024  год_последний'!AB292*1000</f>
        <v>836097.17</v>
      </c>
      <c r="F290" s="36"/>
    </row>
    <row r="291" spans="1:6" ht="28" x14ac:dyDescent="0.25">
      <c r="A291" s="8" t="s">
        <v>281</v>
      </c>
      <c r="B291" s="34">
        <f>'[2]2024  год_последний'!N293*1000</f>
        <v>0</v>
      </c>
      <c r="C291" s="34">
        <f t="shared" si="16"/>
        <v>0</v>
      </c>
      <c r="D291" s="37">
        <f>'[2]2024  год_последний'!S293*1000</f>
        <v>0</v>
      </c>
      <c r="E291" s="37">
        <f>'[2]2024  год_последний'!AB293*1000</f>
        <v>0</v>
      </c>
      <c r="F291" s="36"/>
    </row>
    <row r="292" spans="1:6" ht="16.5" x14ac:dyDescent="0.25">
      <c r="A292" s="10" t="s">
        <v>282</v>
      </c>
      <c r="B292" s="35">
        <f>SUM(B293:B315)</f>
        <v>-51651969.070000008</v>
      </c>
      <c r="C292" s="35">
        <f>SUM(C293:C315)</f>
        <v>46951516.980000012</v>
      </c>
      <c r="D292" s="35">
        <f>SUM(D293:D315)</f>
        <v>37142906.600000001</v>
      </c>
      <c r="E292" s="35">
        <f>SUM(E293:E315)</f>
        <v>9808610.3800000008</v>
      </c>
      <c r="F292" s="36"/>
    </row>
    <row r="293" spans="1:6" s="7" customFormat="1" ht="28" x14ac:dyDescent="0.25">
      <c r="A293" s="8" t="s">
        <v>283</v>
      </c>
      <c r="B293" s="34">
        <f>'[2]2024  год_последний'!N295*1000</f>
        <v>-1586335.81</v>
      </c>
      <c r="C293" s="34">
        <f t="shared" ref="C293:C315" si="17">SUM(D293:E293)</f>
        <v>1489530.14</v>
      </c>
      <c r="D293" s="37">
        <f>'[2]2024  год_последний'!S295*1000</f>
        <v>1380457</v>
      </c>
      <c r="E293" s="37">
        <f>'[2]2024  год_последний'!AB295*1000</f>
        <v>109073.14</v>
      </c>
      <c r="F293" s="36"/>
    </row>
    <row r="294" spans="1:6" ht="28" x14ac:dyDescent="0.25">
      <c r="A294" s="8" t="s">
        <v>284</v>
      </c>
      <c r="B294" s="34">
        <f>'[2]2024  год_последний'!N296*1000</f>
        <v>-1550391.5</v>
      </c>
      <c r="C294" s="34">
        <f t="shared" si="17"/>
        <v>1953900</v>
      </c>
      <c r="D294" s="37">
        <f>'[2]2024  год_последний'!S296*1000</f>
        <v>1953900</v>
      </c>
      <c r="E294" s="37">
        <f>'[2]2024  год_последний'!AB296*1000</f>
        <v>0</v>
      </c>
      <c r="F294" s="36"/>
    </row>
    <row r="295" spans="1:6" ht="28" x14ac:dyDescent="0.25">
      <c r="A295" s="8" t="s">
        <v>285</v>
      </c>
      <c r="B295" s="34">
        <f>'[2]2024  год_последний'!N297*1000</f>
        <v>-1277697.6199999999</v>
      </c>
      <c r="C295" s="34">
        <f t="shared" si="17"/>
        <v>818210.06</v>
      </c>
      <c r="D295" s="37">
        <f>'[2]2024  год_последний'!S297*1000</f>
        <v>300495</v>
      </c>
      <c r="E295" s="37">
        <f>'[2]2024  год_последний'!AB297*1000</f>
        <v>517715.06</v>
      </c>
      <c r="F295" s="36"/>
    </row>
    <row r="296" spans="1:6" ht="28" x14ac:dyDescent="0.25">
      <c r="A296" s="8" t="s">
        <v>286</v>
      </c>
      <c r="B296" s="34">
        <f>'[2]2024  год_последний'!N298*1000</f>
        <v>-2733282.32</v>
      </c>
      <c r="C296" s="34">
        <f t="shared" si="17"/>
        <v>2481119.06</v>
      </c>
      <c r="D296" s="37">
        <f>'[2]2024  год_последний'!S298*1000</f>
        <v>2197001</v>
      </c>
      <c r="E296" s="37">
        <f>'[2]2024  год_последний'!AB298*1000</f>
        <v>284118.06</v>
      </c>
      <c r="F296" s="36"/>
    </row>
    <row r="297" spans="1:6" ht="28" x14ac:dyDescent="0.25">
      <c r="A297" s="8" t="s">
        <v>56</v>
      </c>
      <c r="B297" s="34">
        <f>'[2]2024  год_последний'!N299*1000</f>
        <v>-4318049.3900000006</v>
      </c>
      <c r="C297" s="34">
        <f t="shared" si="17"/>
        <v>3638649.39</v>
      </c>
      <c r="D297" s="37">
        <f>'[2]2024  год_последний'!S299*1000</f>
        <v>2873154</v>
      </c>
      <c r="E297" s="37">
        <f>'[2]2024  год_последний'!AB299*1000</f>
        <v>765495.39</v>
      </c>
      <c r="F297" s="36"/>
    </row>
    <row r="298" spans="1:6" ht="28" x14ac:dyDescent="0.25">
      <c r="A298" s="8" t="s">
        <v>287</v>
      </c>
      <c r="B298" s="34">
        <f>'[2]2024  год_последний'!N300*1000</f>
        <v>-3893723.43</v>
      </c>
      <c r="C298" s="34">
        <f t="shared" si="17"/>
        <v>2839169.19</v>
      </c>
      <c r="D298" s="37">
        <f>'[2]2024  год_последний'!S300*1000</f>
        <v>1650979</v>
      </c>
      <c r="E298" s="37">
        <f>'[2]2024  год_последний'!AB300*1000</f>
        <v>1188190.19</v>
      </c>
      <c r="F298" s="36"/>
    </row>
    <row r="299" spans="1:6" ht="28" x14ac:dyDescent="0.25">
      <c r="A299" s="8" t="s">
        <v>288</v>
      </c>
      <c r="B299" s="34">
        <f>'[2]2024  год_последний'!N301*1000</f>
        <v>-1538202.56</v>
      </c>
      <c r="C299" s="34">
        <f t="shared" si="17"/>
        <v>814928.87</v>
      </c>
      <c r="D299" s="37">
        <f>'[2]2024  год_последний'!S301*1000</f>
        <v>0</v>
      </c>
      <c r="E299" s="37">
        <f>'[2]2024  год_последний'!AB301*1000</f>
        <v>814928.87</v>
      </c>
      <c r="F299" s="36"/>
    </row>
    <row r="300" spans="1:6" ht="28" x14ac:dyDescent="0.25">
      <c r="A300" s="8" t="s">
        <v>289</v>
      </c>
      <c r="B300" s="34">
        <f>'[2]2024  год_последний'!N302*1000</f>
        <v>-1960337.4100000001</v>
      </c>
      <c r="C300" s="34">
        <f t="shared" si="17"/>
        <v>1038572.9400000001</v>
      </c>
      <c r="D300" s="37">
        <f>'[2]2024  год_последний'!S302*1000</f>
        <v>0</v>
      </c>
      <c r="E300" s="37">
        <f>'[2]2024  год_последний'!AB302*1000</f>
        <v>1038572.9400000001</v>
      </c>
      <c r="F300" s="36"/>
    </row>
    <row r="301" spans="1:6" ht="28" x14ac:dyDescent="0.25">
      <c r="A301" s="8" t="s">
        <v>290</v>
      </c>
      <c r="B301" s="34">
        <f>'[2]2024  год_последний'!N303*1000</f>
        <v>-1576007.1</v>
      </c>
      <c r="C301" s="34">
        <f t="shared" si="17"/>
        <v>1188162.8799999999</v>
      </c>
      <c r="D301" s="37">
        <f>'[2]2024  год_последний'!S303*1000</f>
        <v>751170</v>
      </c>
      <c r="E301" s="37">
        <f>'[2]2024  год_последний'!AB303*1000</f>
        <v>436992.88</v>
      </c>
      <c r="F301" s="36"/>
    </row>
    <row r="302" spans="1:6" ht="28" x14ac:dyDescent="0.25">
      <c r="A302" s="8" t="s">
        <v>291</v>
      </c>
      <c r="B302" s="34">
        <f>'[2]2024  год_последний'!N304*1000</f>
        <v>-1844481.5</v>
      </c>
      <c r="C302" s="34">
        <f t="shared" si="17"/>
        <v>1670515.94</v>
      </c>
      <c r="D302" s="37">
        <f>'[2]2024  год_последний'!S304*1000</f>
        <v>1474505</v>
      </c>
      <c r="E302" s="37">
        <f>'[2]2024  год_последний'!AB304*1000</f>
        <v>196010.94</v>
      </c>
      <c r="F302" s="36"/>
    </row>
    <row r="303" spans="1:6" ht="28" x14ac:dyDescent="0.25">
      <c r="A303" s="8" t="s">
        <v>292</v>
      </c>
      <c r="B303" s="34">
        <f>'[2]2024  год_последний'!N305*1000</f>
        <v>-8317907.5900000008</v>
      </c>
      <c r="C303" s="34">
        <f t="shared" si="17"/>
        <v>7970569.5999999996</v>
      </c>
      <c r="D303" s="37">
        <f>'[2]2024  год_последний'!S305*1000</f>
        <v>7579216</v>
      </c>
      <c r="E303" s="37">
        <f>'[2]2024  год_последний'!AB305*1000</f>
        <v>391353.59999999998</v>
      </c>
      <c r="F303" s="36"/>
    </row>
    <row r="304" spans="1:6" ht="28" x14ac:dyDescent="0.25">
      <c r="A304" s="8" t="s">
        <v>293</v>
      </c>
      <c r="B304" s="34">
        <f>'[2]2024  год_последний'!N306*1000</f>
        <v>-2629892.7600000002</v>
      </c>
      <c r="C304" s="34">
        <f t="shared" si="17"/>
        <v>2288356.1</v>
      </c>
      <c r="D304" s="37">
        <f>'[2]2024  год_последний'!S306*1000</f>
        <v>1903539</v>
      </c>
      <c r="E304" s="37">
        <f>'[2]2024  год_последний'!AB306*1000</f>
        <v>384817.1</v>
      </c>
      <c r="F304" s="36"/>
    </row>
    <row r="305" spans="1:6" ht="28" x14ac:dyDescent="0.25">
      <c r="A305" s="8" t="s">
        <v>294</v>
      </c>
      <c r="B305" s="34">
        <f>'[2]2024  год_последний'!N307*1000</f>
        <v>-2602374.98</v>
      </c>
      <c r="C305" s="34">
        <f t="shared" si="17"/>
        <v>2542843.96</v>
      </c>
      <c r="D305" s="37">
        <f>'[2]2024  год_последний'!S307*1000</f>
        <v>2475769</v>
      </c>
      <c r="E305" s="37">
        <f>'[2]2024  год_последний'!AB307*1000</f>
        <v>67074.960000000006</v>
      </c>
      <c r="F305" s="36"/>
    </row>
    <row r="306" spans="1:6" ht="28" x14ac:dyDescent="0.25">
      <c r="A306" s="8" t="s">
        <v>295</v>
      </c>
      <c r="B306" s="34">
        <f>'[2]2024  год_последний'!N308*1000</f>
        <v>-595363.92999999993</v>
      </c>
      <c r="C306" s="34">
        <f t="shared" si="17"/>
        <v>1211722</v>
      </c>
      <c r="D306" s="37">
        <f>'[2]2024  год_последний'!S308*1000</f>
        <v>1211722</v>
      </c>
      <c r="E306" s="37">
        <f>'[2]2024  год_последний'!AB308*1000</f>
        <v>0</v>
      </c>
      <c r="F306" s="36"/>
    </row>
    <row r="307" spans="1:6" ht="28" x14ac:dyDescent="0.25">
      <c r="A307" s="8" t="s">
        <v>296</v>
      </c>
      <c r="B307" s="34">
        <f>'[2]2024  год_последний'!N309*1000</f>
        <v>-2463347.7800000003</v>
      </c>
      <c r="C307" s="34">
        <f t="shared" si="17"/>
        <v>2136199.4500000002</v>
      </c>
      <c r="D307" s="37">
        <f>'[2]2024  год_последний'!S309*1000</f>
        <v>1767594</v>
      </c>
      <c r="E307" s="37">
        <f>'[2]2024  год_последний'!AB309*1000</f>
        <v>368605.45</v>
      </c>
      <c r="F307" s="36"/>
    </row>
    <row r="308" spans="1:6" ht="28" x14ac:dyDescent="0.25">
      <c r="A308" s="8" t="s">
        <v>297</v>
      </c>
      <c r="B308" s="34">
        <f>'[2]2024  год_последний'!N310*1000</f>
        <v>-1408027.75</v>
      </c>
      <c r="C308" s="34">
        <f t="shared" si="17"/>
        <v>1362857.43</v>
      </c>
      <c r="D308" s="37">
        <f>'[2]2024  год_последний'!S310*1000</f>
        <v>1311963</v>
      </c>
      <c r="E308" s="37">
        <f>'[2]2024  год_последний'!AB310*1000</f>
        <v>50894.43</v>
      </c>
      <c r="F308" s="36"/>
    </row>
    <row r="309" spans="1:6" s="7" customFormat="1" ht="28" x14ac:dyDescent="0.25">
      <c r="A309" s="8" t="s">
        <v>298</v>
      </c>
      <c r="B309" s="34">
        <f>'[2]2024  год_последний'!N311*1000</f>
        <v>-3008743.91</v>
      </c>
      <c r="C309" s="34">
        <f t="shared" si="17"/>
        <v>2182840.3199999998</v>
      </c>
      <c r="D309" s="37">
        <f>'[2]2024  год_последний'!S311*1000</f>
        <v>1252276</v>
      </c>
      <c r="E309" s="37">
        <f>'[2]2024  год_последний'!AB311*1000</f>
        <v>930564.32</v>
      </c>
      <c r="F309" s="36"/>
    </row>
    <row r="310" spans="1:6" ht="28" x14ac:dyDescent="0.25">
      <c r="A310" s="8" t="s">
        <v>299</v>
      </c>
      <c r="B310" s="34">
        <f>'[2]2024  год_последний'!N312*1000</f>
        <v>-2121184.08</v>
      </c>
      <c r="C310" s="34">
        <f t="shared" si="17"/>
        <v>1462105.1600000001</v>
      </c>
      <c r="D310" s="37">
        <f>'[2]2024  год_последний'!S312*1000</f>
        <v>719506</v>
      </c>
      <c r="E310" s="37">
        <f>'[2]2024  год_последний'!AB312*1000</f>
        <v>742599.16</v>
      </c>
      <c r="F310" s="36"/>
    </row>
    <row r="311" spans="1:6" ht="28" x14ac:dyDescent="0.25">
      <c r="A311" s="8" t="s">
        <v>300</v>
      </c>
      <c r="B311" s="34">
        <f>'[2]2024  год_последний'!N313*1000</f>
        <v>-2092861.38</v>
      </c>
      <c r="C311" s="34">
        <f t="shared" si="17"/>
        <v>2012453.44</v>
      </c>
      <c r="D311" s="37">
        <f>'[2]2024  год_последний'!S313*1000</f>
        <v>1921856</v>
      </c>
      <c r="E311" s="37">
        <f>'[2]2024  год_последний'!AB313*1000</f>
        <v>90597.440000000002</v>
      </c>
      <c r="F311" s="36"/>
    </row>
    <row r="312" spans="1:6" ht="28" x14ac:dyDescent="0.25">
      <c r="A312" s="8" t="s">
        <v>301</v>
      </c>
      <c r="B312" s="34">
        <f>'[2]2024  год_последний'!N314*1000</f>
        <v>-2058066.6</v>
      </c>
      <c r="C312" s="34">
        <f t="shared" si="17"/>
        <v>1764009.6400000001</v>
      </c>
      <c r="D312" s="37">
        <f>'[2]2024  год_последний'!S314*1000</f>
        <v>1432689</v>
      </c>
      <c r="E312" s="37">
        <f>'[2]2024  год_последний'!AB314*1000</f>
        <v>331320.64</v>
      </c>
      <c r="F312" s="36"/>
    </row>
    <row r="313" spans="1:6" ht="28" x14ac:dyDescent="0.25">
      <c r="A313" s="8" t="s">
        <v>302</v>
      </c>
      <c r="B313" s="34">
        <f>'[2]2024  год_последний'!N315*1000</f>
        <v>-2075689.6700000002</v>
      </c>
      <c r="C313" s="34">
        <f t="shared" si="17"/>
        <v>1099685.81</v>
      </c>
      <c r="D313" s="37">
        <f>'[2]2024  год_последний'!S315*1000</f>
        <v>0</v>
      </c>
      <c r="E313" s="37">
        <f>'[2]2024  год_последний'!AB315*1000</f>
        <v>1099685.81</v>
      </c>
      <c r="F313" s="36"/>
    </row>
    <row r="314" spans="1:6" ht="28" x14ac:dyDescent="0.25">
      <c r="A314" s="8" t="s">
        <v>303</v>
      </c>
      <c r="B314" s="34">
        <f>'[2]2024  год_последний'!N316*1000</f>
        <v>0</v>
      </c>
      <c r="C314" s="34">
        <f t="shared" si="17"/>
        <v>2985115.6</v>
      </c>
      <c r="D314" s="37">
        <f>'[2]2024  год_последний'!S316*1000</f>
        <v>2985115.6</v>
      </c>
      <c r="E314" s="37">
        <f>'[2]2024  год_последний'!AB316*1000</f>
        <v>0</v>
      </c>
      <c r="F314" s="36"/>
    </row>
    <row r="315" spans="1:6" ht="28" x14ac:dyDescent="0.25">
      <c r="A315" s="8" t="s">
        <v>304</v>
      </c>
      <c r="B315" s="34">
        <f>'[2]2024  год_последний'!N317*1000</f>
        <v>0</v>
      </c>
      <c r="C315" s="34">
        <f t="shared" si="17"/>
        <v>0</v>
      </c>
      <c r="D315" s="37">
        <f>'[2]2024  год_последний'!S317*1000</f>
        <v>0</v>
      </c>
      <c r="E315" s="37">
        <f>'[2]2024  год_последний'!AB317*1000</f>
        <v>0</v>
      </c>
      <c r="F315" s="36"/>
    </row>
    <row r="316" spans="1:6" ht="16.5" x14ac:dyDescent="0.25">
      <c r="A316" s="16" t="s">
        <v>305</v>
      </c>
      <c r="B316" s="39">
        <f>B292+B276+B250+B234+B215+B193+B182+B165+B156+B142+B123+B107+B92+B74+B56+B40+B22+B6</f>
        <v>-926843347.22000003</v>
      </c>
      <c r="C316" s="39">
        <f>C292+C276+C250+C234+C215+C193+C182+C165+C156+C142+C123+C107+C92+C74+C56+C40+C22+C6</f>
        <v>790383636.81999993</v>
      </c>
      <c r="D316" s="39">
        <f>D292+D276+D250+D234+D215+D193+D182+D165+D156+D142+D123+D107+D92+D74+D56+D40+D22+D6</f>
        <v>545838841.60000002</v>
      </c>
      <c r="E316" s="39">
        <f>E292+E276+E250+E234+E215+E193+E182+E165+E156+E142+E123+E107+E92+E74+E56+E40+E22+E6</f>
        <v>244544795.22</v>
      </c>
      <c r="F316" s="40">
        <f>-'[2]2024  год_последний'!$AC$318*1000</f>
        <v>136459710.40000001</v>
      </c>
    </row>
    <row r="317" spans="1:6" ht="18" x14ac:dyDescent="0.25">
      <c r="A317" s="18"/>
      <c r="B317" s="41">
        <f>B316-'[2]2024  год_последний'!$N$318*1000</f>
        <v>0</v>
      </c>
      <c r="C317" s="42"/>
      <c r="D317" s="41">
        <f>D316-'[2]2024  год_последний'!$S$318*1000</f>
        <v>0</v>
      </c>
      <c r="E317" s="43">
        <f>E316-'[2]2024  год_последний'!$AB$318*1000</f>
        <v>0</v>
      </c>
      <c r="F317" s="44">
        <f>F316+'[2]2024  год_последний'!$AC$318*1000</f>
        <v>0</v>
      </c>
    </row>
    <row r="318" spans="1:6" x14ac:dyDescent="0.25">
      <c r="A318" s="21"/>
      <c r="B318" s="19">
        <f>C316+F316+B316</f>
        <v>0</v>
      </c>
      <c r="C318" s="21"/>
      <c r="D318" s="22"/>
      <c r="E318" s="22"/>
    </row>
    <row r="319" spans="1:6" x14ac:dyDescent="0.25">
      <c r="D319" s="23"/>
    </row>
    <row r="320" spans="1:6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  <row r="411" spans="4:4" x14ac:dyDescent="0.25">
      <c r="D411" s="23"/>
    </row>
    <row r="412" spans="4:4" x14ac:dyDescent="0.25">
      <c r="D412" s="23"/>
    </row>
    <row r="413" spans="4:4" x14ac:dyDescent="0.25">
      <c r="D413" s="23"/>
    </row>
    <row r="414" spans="4:4" x14ac:dyDescent="0.25">
      <c r="D414" s="23"/>
    </row>
    <row r="415" spans="4:4" x14ac:dyDescent="0.25">
      <c r="D415" s="23"/>
    </row>
    <row r="416" spans="4:4" x14ac:dyDescent="0.25">
      <c r="D416" s="23"/>
    </row>
    <row r="417" spans="4:4" x14ac:dyDescent="0.25">
      <c r="D417" s="23"/>
    </row>
    <row r="418" spans="4:4" x14ac:dyDescent="0.25">
      <c r="D418" s="23"/>
    </row>
    <row r="419" spans="4:4" x14ac:dyDescent="0.25">
      <c r="D419" s="23"/>
    </row>
    <row r="420" spans="4:4" x14ac:dyDescent="0.25">
      <c r="D420" s="23"/>
    </row>
    <row r="421" spans="4:4" x14ac:dyDescent="0.25">
      <c r="D421" s="23"/>
    </row>
    <row r="422" spans="4:4" x14ac:dyDescent="0.25">
      <c r="D422" s="23"/>
    </row>
    <row r="423" spans="4:4" x14ac:dyDescent="0.25">
      <c r="D423" s="23"/>
    </row>
    <row r="424" spans="4:4" x14ac:dyDescent="0.25">
      <c r="D424" s="23"/>
    </row>
    <row r="425" spans="4:4" x14ac:dyDescent="0.25">
      <c r="D425" s="23"/>
    </row>
    <row r="426" spans="4:4" x14ac:dyDescent="0.25">
      <c r="D426" s="23"/>
    </row>
    <row r="427" spans="4:4" x14ac:dyDescent="0.25">
      <c r="D427" s="23"/>
    </row>
    <row r="428" spans="4:4" x14ac:dyDescent="0.25">
      <c r="D428" s="23"/>
    </row>
    <row r="429" spans="4:4" x14ac:dyDescent="0.25">
      <c r="D429" s="23"/>
    </row>
    <row r="430" spans="4:4" x14ac:dyDescent="0.25">
      <c r="D430" s="23"/>
    </row>
    <row r="431" spans="4:4" x14ac:dyDescent="0.25">
      <c r="D431" s="23"/>
    </row>
    <row r="432" spans="4:4" x14ac:dyDescent="0.25">
      <c r="D432" s="23"/>
    </row>
    <row r="433" spans="4:4" x14ac:dyDescent="0.25">
      <c r="D433" s="23"/>
    </row>
    <row r="434" spans="4:4" x14ac:dyDescent="0.25">
      <c r="D434" s="23"/>
    </row>
    <row r="435" spans="4:4" x14ac:dyDescent="0.25">
      <c r="D435" s="23"/>
    </row>
    <row r="436" spans="4:4" x14ac:dyDescent="0.25">
      <c r="D436" s="23"/>
    </row>
    <row r="437" spans="4:4" x14ac:dyDescent="0.25">
      <c r="D437" s="23"/>
    </row>
    <row r="438" spans="4:4" x14ac:dyDescent="0.25">
      <c r="D438" s="23"/>
    </row>
    <row r="439" spans="4:4" x14ac:dyDescent="0.25">
      <c r="D439" s="23"/>
    </row>
    <row r="440" spans="4:4" x14ac:dyDescent="0.25">
      <c r="D440" s="23"/>
    </row>
    <row r="441" spans="4:4" x14ac:dyDescent="0.25">
      <c r="D441" s="23"/>
    </row>
    <row r="442" spans="4:4" x14ac:dyDescent="0.25">
      <c r="D442" s="23"/>
    </row>
    <row r="443" spans="4:4" x14ac:dyDescent="0.25">
      <c r="D443" s="23"/>
    </row>
    <row r="444" spans="4:4" x14ac:dyDescent="0.25">
      <c r="D444" s="23"/>
    </row>
    <row r="445" spans="4:4" x14ac:dyDescent="0.25">
      <c r="D445" s="23"/>
    </row>
    <row r="446" spans="4:4" x14ac:dyDescent="0.25">
      <c r="D446" s="23"/>
    </row>
    <row r="447" spans="4:4" x14ac:dyDescent="0.25">
      <c r="D447" s="23"/>
    </row>
    <row r="448" spans="4:4" x14ac:dyDescent="0.25">
      <c r="D448" s="23"/>
    </row>
    <row r="449" spans="4:4" x14ac:dyDescent="0.25">
      <c r="D449" s="23"/>
    </row>
    <row r="450" spans="4:4" x14ac:dyDescent="0.25">
      <c r="D450" s="23"/>
    </row>
    <row r="451" spans="4:4" x14ac:dyDescent="0.25">
      <c r="D451" s="23"/>
    </row>
    <row r="452" spans="4:4" x14ac:dyDescent="0.25">
      <c r="D452" s="23"/>
    </row>
    <row r="453" spans="4:4" x14ac:dyDescent="0.25">
      <c r="D453" s="23"/>
    </row>
    <row r="454" spans="4:4" x14ac:dyDescent="0.25">
      <c r="D454" s="23"/>
    </row>
    <row r="455" spans="4:4" x14ac:dyDescent="0.25">
      <c r="D455" s="23"/>
    </row>
    <row r="456" spans="4:4" x14ac:dyDescent="0.25">
      <c r="D456" s="23"/>
    </row>
    <row r="457" spans="4:4" x14ac:dyDescent="0.25">
      <c r="D457" s="23"/>
    </row>
    <row r="458" spans="4:4" x14ac:dyDescent="0.25">
      <c r="D458" s="23"/>
    </row>
    <row r="459" spans="4:4" x14ac:dyDescent="0.25">
      <c r="D459" s="23"/>
    </row>
    <row r="460" spans="4:4" x14ac:dyDescent="0.25">
      <c r="D460" s="23"/>
    </row>
    <row r="461" spans="4:4" x14ac:dyDescent="0.25">
      <c r="D461" s="23"/>
    </row>
    <row r="462" spans="4:4" x14ac:dyDescent="0.25">
      <c r="D462" s="23"/>
    </row>
    <row r="463" spans="4:4" x14ac:dyDescent="0.25">
      <c r="D463" s="23"/>
    </row>
    <row r="464" spans="4:4" x14ac:dyDescent="0.25">
      <c r="D464" s="23"/>
    </row>
    <row r="465" spans="4:4" x14ac:dyDescent="0.25">
      <c r="D465" s="23"/>
    </row>
    <row r="466" spans="4:4" x14ac:dyDescent="0.25">
      <c r="D466" s="23"/>
    </row>
    <row r="467" spans="4:4" x14ac:dyDescent="0.25">
      <c r="D467" s="23"/>
    </row>
  </sheetData>
  <mergeCells count="6">
    <mergeCell ref="C4:C5"/>
    <mergeCell ref="F4:F5"/>
    <mergeCell ref="A1:F1"/>
    <mergeCell ref="B4:B5"/>
    <mergeCell ref="A4:A5"/>
    <mergeCell ref="D4:E4"/>
  </mergeCells>
  <phoneticPr fontId="0" type="noConversion"/>
  <pageMargins left="0.78740157480314965" right="0.39370078740157483" top="0.59055118110236227" bottom="0.78740157480314965" header="0.31496062992125984" footer="0.15748031496062992"/>
  <pageSetup paperSize="9" scale="58" fitToHeight="19" orientation="portrait" r:id="rId1"/>
  <headerFooter alignWithMargins="0">
    <oddFooter>&amp;L&amp;P&amp;R&amp;Z&amp;F&amp;A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67"/>
  <sheetViews>
    <sheetView zoomScale="60" zoomScaleNormal="60" workbookViewId="0">
      <pane xSplit="1" ySplit="5" topLeftCell="B316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defaultColWidth="9.08984375" defaultRowHeight="17.5" x14ac:dyDescent="0.25"/>
  <cols>
    <col min="1" max="1" width="41.1796875" style="20" customWidth="1"/>
    <col min="2" max="2" width="23.81640625" style="20" customWidth="1"/>
    <col min="3" max="3" width="22.1796875" style="20" customWidth="1"/>
    <col min="4" max="4" width="28.6328125" style="25" customWidth="1"/>
    <col min="5" max="5" width="24.26953125" style="24" customWidth="1"/>
    <col min="6" max="6" width="22" style="28" customWidth="1"/>
    <col min="7" max="16384" width="9.08984375" style="9"/>
  </cols>
  <sheetData>
    <row r="1" spans="1:6" s="1" customFormat="1" ht="84" customHeight="1" x14ac:dyDescent="0.25">
      <c r="A1" s="51" t="s">
        <v>311</v>
      </c>
      <c r="B1" s="51"/>
      <c r="C1" s="51"/>
      <c r="D1" s="51"/>
      <c r="E1" s="51"/>
      <c r="F1" s="51"/>
    </row>
    <row r="2" spans="1:6" s="1" customFormat="1" x14ac:dyDescent="0.25">
      <c r="A2" s="30"/>
      <c r="B2" s="2"/>
      <c r="C2" s="2"/>
      <c r="D2" s="3"/>
      <c r="E2" s="4"/>
      <c r="F2" s="27"/>
    </row>
    <row r="3" spans="1:6" s="1" customFormat="1" x14ac:dyDescent="0.25">
      <c r="A3" s="2"/>
      <c r="B3" s="2"/>
      <c r="C3" s="2"/>
      <c r="D3" s="3"/>
      <c r="E3" s="33" t="s">
        <v>317</v>
      </c>
      <c r="F3" s="27"/>
    </row>
    <row r="4" spans="1:6" s="26" customFormat="1" ht="14.5" x14ac:dyDescent="0.25">
      <c r="A4" s="52" t="s">
        <v>313</v>
      </c>
      <c r="B4" s="50" t="s">
        <v>316</v>
      </c>
      <c r="C4" s="48" t="s">
        <v>307</v>
      </c>
      <c r="D4" s="50" t="s">
        <v>306</v>
      </c>
      <c r="E4" s="50"/>
      <c r="F4" s="50" t="s">
        <v>308</v>
      </c>
    </row>
    <row r="5" spans="1:6" s="26" customFormat="1" ht="194.5" customHeight="1" x14ac:dyDescent="0.25">
      <c r="A5" s="52"/>
      <c r="B5" s="50"/>
      <c r="C5" s="49"/>
      <c r="D5" s="32" t="s">
        <v>315</v>
      </c>
      <c r="E5" s="29" t="s">
        <v>309</v>
      </c>
      <c r="F5" s="50"/>
    </row>
    <row r="6" spans="1:6" s="7" customFormat="1" ht="16.5" x14ac:dyDescent="0.25">
      <c r="A6" s="6" t="s">
        <v>0</v>
      </c>
      <c r="B6" s="35">
        <f>SUM(B7:B21)</f>
        <v>-50759337.519999996</v>
      </c>
      <c r="C6" s="35">
        <f>SUM(C7:C21)</f>
        <v>38332370.039999999</v>
      </c>
      <c r="D6" s="35">
        <f>SUM(D7:D21)</f>
        <v>26712410</v>
      </c>
      <c r="E6" s="35">
        <f>SUM(E7:E21)</f>
        <v>11619960.040000001</v>
      </c>
      <c r="F6" s="36"/>
    </row>
    <row r="7" spans="1:6" ht="28" x14ac:dyDescent="0.25">
      <c r="A7" s="31" t="s">
        <v>1</v>
      </c>
      <c r="B7" s="34">
        <f>'[2]2023  год_последний'!N9*1000</f>
        <v>-1606548.2999999998</v>
      </c>
      <c r="C7" s="34">
        <f>SUM(D7:E7)</f>
        <v>1479373.41</v>
      </c>
      <c r="D7" s="37">
        <f>'[2]2023  год_последний'!U9*1000</f>
        <v>1365000</v>
      </c>
      <c r="E7" s="37">
        <f>'[2]2023  год_последний'!AD9*1000</f>
        <v>114373.41</v>
      </c>
      <c r="F7" s="38"/>
    </row>
    <row r="8" spans="1:6" ht="28" x14ac:dyDescent="0.25">
      <c r="A8" s="31" t="s">
        <v>2</v>
      </c>
      <c r="B8" s="34">
        <f>'[2]2023  год_последний'!N10*1000</f>
        <v>-4651507.68</v>
      </c>
      <c r="C8" s="34">
        <f t="shared" ref="C8:C21" si="0">SUM(D8:E8)</f>
        <v>3259941.5300000003</v>
      </c>
      <c r="D8" s="37">
        <f>'[2]2023  год_последний'!U10*1000</f>
        <v>2008451</v>
      </c>
      <c r="E8" s="37">
        <f>'[2]2023  год_последний'!AD10*1000</f>
        <v>1251490.53</v>
      </c>
      <c r="F8" s="38"/>
    </row>
    <row r="9" spans="1:6" ht="28" x14ac:dyDescent="0.25">
      <c r="A9" s="8" t="s">
        <v>3</v>
      </c>
      <c r="B9" s="34">
        <f>'[2]2023  год_последний'!N11*1000</f>
        <v>-2950309.6999999997</v>
      </c>
      <c r="C9" s="34">
        <f t="shared" si="0"/>
        <v>2697581.49</v>
      </c>
      <c r="D9" s="37">
        <f>'[2]2023  год_последний'!U11*1000</f>
        <v>2470293</v>
      </c>
      <c r="E9" s="37">
        <f>'[2]2023  год_последний'!AD11*1000</f>
        <v>227288.49</v>
      </c>
      <c r="F9" s="36"/>
    </row>
    <row r="10" spans="1:6" ht="28" x14ac:dyDescent="0.25">
      <c r="A10" s="8" t="s">
        <v>4</v>
      </c>
      <c r="B10" s="34">
        <f>'[2]2023  год_последний'!N12*1000</f>
        <v>-2098513.3000000003</v>
      </c>
      <c r="C10" s="34">
        <f t="shared" si="0"/>
        <v>1681561.37</v>
      </c>
      <c r="D10" s="37">
        <f>'[2]2023  год_последний'!U12*1000</f>
        <v>1306580</v>
      </c>
      <c r="E10" s="37">
        <f>'[2]2023  год_последний'!AD12*1000</f>
        <v>374981.37000000005</v>
      </c>
      <c r="F10" s="36"/>
    </row>
    <row r="11" spans="1:6" ht="28" x14ac:dyDescent="0.25">
      <c r="A11" s="8" t="s">
        <v>5</v>
      </c>
      <c r="B11" s="34">
        <f>'[2]2023  год_последний'!N13*1000</f>
        <v>-7766104.3399999999</v>
      </c>
      <c r="C11" s="34">
        <f t="shared" si="0"/>
        <v>3994197.85</v>
      </c>
      <c r="D11" s="37">
        <f>'[2]2023  год_последний'!U13*1000</f>
        <v>601973</v>
      </c>
      <c r="E11" s="37">
        <f>'[2]2023  год_последний'!AD13*1000</f>
        <v>3392224.85</v>
      </c>
      <c r="F11" s="36"/>
    </row>
    <row r="12" spans="1:6" ht="28" x14ac:dyDescent="0.25">
      <c r="A12" s="8" t="s">
        <v>6</v>
      </c>
      <c r="B12" s="34">
        <f>'[2]2023  год_последний'!N14*1000</f>
        <v>-4646690.8000000007</v>
      </c>
      <c r="C12" s="34">
        <f t="shared" si="0"/>
        <v>3395914.05</v>
      </c>
      <c r="D12" s="37">
        <f>'[2]2023  год_последний'!U14*1000</f>
        <v>2271041</v>
      </c>
      <c r="E12" s="37">
        <f>'[2]2023  год_последний'!AD14*1000</f>
        <v>1124873.0499999998</v>
      </c>
      <c r="F12" s="36"/>
    </row>
    <row r="13" spans="1:6" ht="28" x14ac:dyDescent="0.25">
      <c r="A13" s="8" t="s">
        <v>7</v>
      </c>
      <c r="B13" s="34">
        <f>'[2]2023  год_последний'!N15*1000</f>
        <v>-3186457.9</v>
      </c>
      <c r="C13" s="34">
        <f t="shared" si="0"/>
        <v>2349610.2400000002</v>
      </c>
      <c r="D13" s="37">
        <f>'[2]2023  год_последний'!U15*1000</f>
        <v>1597000</v>
      </c>
      <c r="E13" s="37">
        <f>'[2]2023  год_последний'!AD15*1000</f>
        <v>752610.24</v>
      </c>
      <c r="F13" s="36"/>
    </row>
    <row r="14" spans="1:6" ht="28" x14ac:dyDescent="0.25">
      <c r="A14" s="8" t="s">
        <v>8</v>
      </c>
      <c r="B14" s="34">
        <f>'[2]2023  год_последний'!N16*1000</f>
        <v>-3467497.9</v>
      </c>
      <c r="C14" s="34">
        <f t="shared" si="0"/>
        <v>2751244.78</v>
      </c>
      <c r="D14" s="37">
        <f>'[2]2023  год_последний'!U16*1000</f>
        <v>2107090</v>
      </c>
      <c r="E14" s="37">
        <f>'[2]2023  год_последний'!AD16*1000</f>
        <v>644154.77999999991</v>
      </c>
      <c r="F14" s="36"/>
    </row>
    <row r="15" spans="1:6" ht="28" x14ac:dyDescent="0.25">
      <c r="A15" s="8" t="s">
        <v>9</v>
      </c>
      <c r="B15" s="34">
        <f>'[2]2023  год_последний'!N17*1000</f>
        <v>-3286229.3</v>
      </c>
      <c r="C15" s="34">
        <f t="shared" si="0"/>
        <v>2170984.13</v>
      </c>
      <c r="D15" s="37">
        <f>'[2]2023  год_последний'!U17*1000</f>
        <v>1168000</v>
      </c>
      <c r="E15" s="37">
        <f>'[2]2023  год_последний'!AD17*1000</f>
        <v>1002984.13</v>
      </c>
      <c r="F15" s="36"/>
    </row>
    <row r="16" spans="1:6" ht="28" x14ac:dyDescent="0.25">
      <c r="A16" s="8" t="s">
        <v>10</v>
      </c>
      <c r="B16" s="34">
        <f>'[2]2023  год_последний'!N18*1000</f>
        <v>-3088621</v>
      </c>
      <c r="C16" s="34">
        <f t="shared" si="0"/>
        <v>2324501.19</v>
      </c>
      <c r="D16" s="37">
        <f>'[2]2023  год_последний'!U18*1000</f>
        <v>1637298</v>
      </c>
      <c r="E16" s="37">
        <f>'[2]2023  год_последний'!AD18*1000</f>
        <v>687203.19</v>
      </c>
      <c r="F16" s="36"/>
    </row>
    <row r="17" spans="1:6" ht="28" x14ac:dyDescent="0.25">
      <c r="A17" s="8" t="s">
        <v>11</v>
      </c>
      <c r="B17" s="34">
        <f>'[2]2023  год_последний'!N19*1000</f>
        <v>-2797903.8</v>
      </c>
      <c r="C17" s="34">
        <f t="shared" si="0"/>
        <v>2290409.61</v>
      </c>
      <c r="D17" s="37">
        <f>'[2]2023  год_последний'!U19*1000</f>
        <v>1834000</v>
      </c>
      <c r="E17" s="37">
        <f>'[2]2023  год_последний'!AD19*1000</f>
        <v>456409.61</v>
      </c>
      <c r="F17" s="36"/>
    </row>
    <row r="18" spans="1:6" ht="28" x14ac:dyDescent="0.25">
      <c r="A18" s="8" t="s">
        <v>12</v>
      </c>
      <c r="B18" s="34">
        <f>'[2]2023  год_последний'!N20*1000</f>
        <v>-5062361.7</v>
      </c>
      <c r="C18" s="34">
        <f t="shared" si="0"/>
        <v>3873424.3899999997</v>
      </c>
      <c r="D18" s="37">
        <f>'[2]2023  год_последний'!U20*1000</f>
        <v>2804166</v>
      </c>
      <c r="E18" s="37">
        <f>'[2]2023  год_последний'!AD20*1000</f>
        <v>1069258.3899999999</v>
      </c>
      <c r="F18" s="36"/>
    </row>
    <row r="19" spans="1:6" ht="28" x14ac:dyDescent="0.25">
      <c r="A19" s="8" t="s">
        <v>13</v>
      </c>
      <c r="B19" s="34">
        <f>'[2]2023  год_последний'!N21*1000</f>
        <v>-1854937.7999999998</v>
      </c>
      <c r="C19" s="34">
        <f t="shared" si="0"/>
        <v>2348518</v>
      </c>
      <c r="D19" s="37">
        <f>'[2]2023  год_последний'!U21*1000</f>
        <v>2348518</v>
      </c>
      <c r="E19" s="37">
        <f>'[2]2023  год_последний'!AD21*1000</f>
        <v>0</v>
      </c>
      <c r="F19" s="36"/>
    </row>
    <row r="20" spans="1:6" ht="28" x14ac:dyDescent="0.25">
      <c r="A20" s="8" t="s">
        <v>14</v>
      </c>
      <c r="B20" s="34">
        <f>'[2]2023  год_последний'!N22*1000</f>
        <v>-1511767</v>
      </c>
      <c r="C20" s="34">
        <f t="shared" si="0"/>
        <v>1433967.85</v>
      </c>
      <c r="D20" s="37">
        <f>'[2]2023  год_последний'!U22*1000</f>
        <v>1364000</v>
      </c>
      <c r="E20" s="37">
        <f>'[2]2023  год_последний'!AD22*1000</f>
        <v>69967.850000000006</v>
      </c>
      <c r="F20" s="36"/>
    </row>
    <row r="21" spans="1:6" ht="28" x14ac:dyDescent="0.25">
      <c r="A21" s="8" t="s">
        <v>15</v>
      </c>
      <c r="B21" s="34">
        <f>'[2]2023  год_последний'!N23*1000</f>
        <v>-2783887</v>
      </c>
      <c r="C21" s="34">
        <f t="shared" si="0"/>
        <v>2281140.15</v>
      </c>
      <c r="D21" s="37">
        <f>'[2]2023  год_последний'!U23*1000</f>
        <v>1829000</v>
      </c>
      <c r="E21" s="37">
        <f>'[2]2023  год_последний'!AD23*1000</f>
        <v>452140.15</v>
      </c>
      <c r="F21" s="36"/>
    </row>
    <row r="22" spans="1:6" s="7" customFormat="1" ht="16.5" x14ac:dyDescent="0.25">
      <c r="A22" s="10" t="s">
        <v>16</v>
      </c>
      <c r="B22" s="35">
        <f>SUM(B23:B39)</f>
        <v>-88561227.989999995</v>
      </c>
      <c r="C22" s="35">
        <f>SUM(C23:C39)</f>
        <v>141375409.06999999</v>
      </c>
      <c r="D22" s="35">
        <f>SUM(D23:D39)</f>
        <v>137336502</v>
      </c>
      <c r="E22" s="35">
        <f>SUM(E23:E39)</f>
        <v>4038907.0699999994</v>
      </c>
      <c r="F22" s="36"/>
    </row>
    <row r="23" spans="1:6" ht="28" x14ac:dyDescent="0.25">
      <c r="A23" s="8" t="s">
        <v>17</v>
      </c>
      <c r="B23" s="34">
        <f>'[2]2023  год_последний'!N25*1000</f>
        <v>-1943887.51</v>
      </c>
      <c r="C23" s="34">
        <f t="shared" ref="C23:C39" si="1">SUM(D23:E23)</f>
        <v>4094000</v>
      </c>
      <c r="D23" s="37">
        <f>'[2]2023  год_последний'!U25*1000</f>
        <v>4094000</v>
      </c>
      <c r="E23" s="37">
        <f>'[2]2023  год_последний'!AD25*1000</f>
        <v>0</v>
      </c>
      <c r="F23" s="36"/>
    </row>
    <row r="24" spans="1:6" ht="28" x14ac:dyDescent="0.25">
      <c r="A24" s="8" t="s">
        <v>18</v>
      </c>
      <c r="B24" s="34">
        <f>'[2]2023  год_последний'!N26*1000</f>
        <v>-1603249.09</v>
      </c>
      <c r="C24" s="34">
        <f t="shared" si="1"/>
        <v>2194768</v>
      </c>
      <c r="D24" s="37">
        <f>'[2]2023  год_последний'!U26*1000</f>
        <v>2194768</v>
      </c>
      <c r="E24" s="37">
        <f>'[2]2023  год_последний'!AD26*1000</f>
        <v>0</v>
      </c>
      <c r="F24" s="36"/>
    </row>
    <row r="25" spans="1:6" ht="28" x14ac:dyDescent="0.25">
      <c r="A25" s="8" t="s">
        <v>19</v>
      </c>
      <c r="B25" s="34">
        <f>'[2]2023  год_последний'!N27*1000</f>
        <v>-1396155.8800000001</v>
      </c>
      <c r="C25" s="34">
        <f t="shared" si="1"/>
        <v>2213000</v>
      </c>
      <c r="D25" s="37">
        <f>'[2]2023  год_последний'!U27*1000</f>
        <v>2213000</v>
      </c>
      <c r="E25" s="37">
        <f>'[2]2023  год_последний'!AD27*1000</f>
        <v>0</v>
      </c>
      <c r="F25" s="36"/>
    </row>
    <row r="26" spans="1:6" ht="28" x14ac:dyDescent="0.25">
      <c r="A26" s="8" t="s">
        <v>20</v>
      </c>
      <c r="B26" s="34">
        <f>'[2]2023  год_последний'!N28*1000</f>
        <v>-3837738.2899999996</v>
      </c>
      <c r="C26" s="34">
        <f t="shared" si="1"/>
        <v>3305336.24</v>
      </c>
      <c r="D26" s="37">
        <f>'[2]2023  год_последний'!U28*1000</f>
        <v>2826526</v>
      </c>
      <c r="E26" s="37">
        <f>'[2]2023  год_последний'!AD28*1000</f>
        <v>478810.24000000005</v>
      </c>
      <c r="F26" s="36"/>
    </row>
    <row r="27" spans="1:6" ht="28" x14ac:dyDescent="0.25">
      <c r="A27" s="8" t="s">
        <v>21</v>
      </c>
      <c r="B27" s="34">
        <f>'[2]2023  год_последний'!N29*1000</f>
        <v>-2355355.5099999998</v>
      </c>
      <c r="C27" s="34">
        <f t="shared" si="1"/>
        <v>5994588</v>
      </c>
      <c r="D27" s="37">
        <f>'[2]2023  год_последний'!U29*1000</f>
        <v>5994588</v>
      </c>
      <c r="E27" s="37">
        <f>'[2]2023  год_последний'!AD29*1000</f>
        <v>0</v>
      </c>
      <c r="F27" s="36"/>
    </row>
    <row r="28" spans="1:6" ht="28" x14ac:dyDescent="0.25">
      <c r="A28" s="8" t="s">
        <v>22</v>
      </c>
      <c r="B28" s="34">
        <f>'[2]2023  год_последний'!N30*1000</f>
        <v>0</v>
      </c>
      <c r="C28" s="34">
        <f t="shared" si="1"/>
        <v>0</v>
      </c>
      <c r="D28" s="37">
        <f>'[2]2023  год_последний'!U30*1000</f>
        <v>0</v>
      </c>
      <c r="E28" s="37">
        <f>'[2]2023  год_последний'!AD30*1000</f>
        <v>0</v>
      </c>
      <c r="F28" s="36"/>
    </row>
    <row r="29" spans="1:6" ht="28" x14ac:dyDescent="0.25">
      <c r="A29" s="8" t="s">
        <v>23</v>
      </c>
      <c r="B29" s="34">
        <f>'[2]2023  год_последний'!N31*1000</f>
        <v>-929155.51</v>
      </c>
      <c r="C29" s="34">
        <f t="shared" si="1"/>
        <v>3550000</v>
      </c>
      <c r="D29" s="37">
        <f>'[2]2023  год_последний'!U31*1000</f>
        <v>3550000</v>
      </c>
      <c r="E29" s="37">
        <f>'[2]2023  год_последний'!AD31*1000</f>
        <v>0</v>
      </c>
      <c r="F29" s="36"/>
    </row>
    <row r="30" spans="1:6" ht="28" x14ac:dyDescent="0.25">
      <c r="A30" s="8" t="s">
        <v>24</v>
      </c>
      <c r="B30" s="34">
        <f>'[2]2023  год_последний'!N32*1000</f>
        <v>-5417784.9100000001</v>
      </c>
      <c r="C30" s="34">
        <f t="shared" si="1"/>
        <v>3728890.0300000003</v>
      </c>
      <c r="D30" s="37">
        <f>'[2]2023  год_последний'!U32*1000</f>
        <v>2210000</v>
      </c>
      <c r="E30" s="37">
        <f>'[2]2023  год_последний'!AD32*1000</f>
        <v>1518890.03</v>
      </c>
      <c r="F30" s="36"/>
    </row>
    <row r="31" spans="1:6" ht="28" x14ac:dyDescent="0.25">
      <c r="A31" s="8" t="s">
        <v>25</v>
      </c>
      <c r="B31" s="34">
        <f>'[2]2023  год_последний'!N33*1000</f>
        <v>-3513048.9899999998</v>
      </c>
      <c r="C31" s="34">
        <f t="shared" si="1"/>
        <v>2597441.7999999998</v>
      </c>
      <c r="D31" s="37">
        <f>'[2]2023  год_последний'!U33*1000</f>
        <v>1774000</v>
      </c>
      <c r="E31" s="37">
        <f>'[2]2023  год_последний'!AD33*1000</f>
        <v>823441.79999999993</v>
      </c>
      <c r="F31" s="36"/>
    </row>
    <row r="32" spans="1:6" ht="28" x14ac:dyDescent="0.25">
      <c r="A32" s="8" t="s">
        <v>26</v>
      </c>
      <c r="B32" s="34">
        <f>'[2]2023  год_последний'!N34*1000</f>
        <v>-3842743.95</v>
      </c>
      <c r="C32" s="34">
        <f t="shared" si="1"/>
        <v>3780225.4</v>
      </c>
      <c r="D32" s="37">
        <f>'[2]2023  год_последний'!U34*1000</f>
        <v>3724000</v>
      </c>
      <c r="E32" s="37">
        <f>'[2]2023  год_последний'!AD34*1000</f>
        <v>56225.4</v>
      </c>
      <c r="F32" s="36"/>
    </row>
    <row r="33" spans="1:6" ht="28" x14ac:dyDescent="0.25">
      <c r="A33" s="8" t="s">
        <v>27</v>
      </c>
      <c r="B33" s="34">
        <f>'[2]2023  год_последний'!N35*1000</f>
        <v>-4309767.67</v>
      </c>
      <c r="C33" s="34">
        <f t="shared" si="1"/>
        <v>4112979.44</v>
      </c>
      <c r="D33" s="37">
        <f>'[2]2023  год_последний'!U35*1000</f>
        <v>3936000</v>
      </c>
      <c r="E33" s="37">
        <f>'[2]2023  год_последний'!AD35*1000</f>
        <v>176979.44</v>
      </c>
      <c r="F33" s="36"/>
    </row>
    <row r="34" spans="1:6" ht="28" x14ac:dyDescent="0.25">
      <c r="A34" s="8" t="s">
        <v>28</v>
      </c>
      <c r="B34" s="34">
        <f>'[2]2023  год_последний'!N36*1000</f>
        <v>-98292.959999999992</v>
      </c>
      <c r="C34" s="34">
        <f t="shared" si="1"/>
        <v>807000</v>
      </c>
      <c r="D34" s="37">
        <f>'[2]2023  год_последний'!U36*1000</f>
        <v>807000</v>
      </c>
      <c r="E34" s="37">
        <f>'[2]2023  год_последний'!AD36*1000</f>
        <v>0</v>
      </c>
      <c r="F34" s="36"/>
    </row>
    <row r="35" spans="1:6" ht="28" x14ac:dyDescent="0.25">
      <c r="A35" s="8" t="s">
        <v>29</v>
      </c>
      <c r="B35" s="34">
        <f>'[2]2023  год_последний'!N37*1000</f>
        <v>-4360579.8100000005</v>
      </c>
      <c r="C35" s="34">
        <f t="shared" si="1"/>
        <v>4330264.1100000003</v>
      </c>
      <c r="D35" s="37">
        <f>'[2]2023  год_последний'!U37*1000</f>
        <v>4303000</v>
      </c>
      <c r="E35" s="37">
        <f>'[2]2023  год_последний'!AD37*1000</f>
        <v>27264.109999999997</v>
      </c>
      <c r="F35" s="36"/>
    </row>
    <row r="36" spans="1:6" ht="28" x14ac:dyDescent="0.25">
      <c r="A36" s="8" t="s">
        <v>30</v>
      </c>
      <c r="B36" s="34">
        <f>'[2]2023  год_последний'!N38*1000</f>
        <v>-4064091</v>
      </c>
      <c r="C36" s="34">
        <f t="shared" si="1"/>
        <v>3544238.73</v>
      </c>
      <c r="D36" s="37">
        <f>'[2]2023  год_последний'!U38*1000</f>
        <v>3076715</v>
      </c>
      <c r="E36" s="37">
        <f>'[2]2023  год_последний'!AD38*1000</f>
        <v>467523.73</v>
      </c>
      <c r="F36" s="36"/>
    </row>
    <row r="37" spans="1:6" ht="28" x14ac:dyDescent="0.25">
      <c r="A37" s="8" t="s">
        <v>31</v>
      </c>
      <c r="B37" s="34">
        <f>'[2]2023  год_последний'!N39*1000</f>
        <v>-5361665.4099999992</v>
      </c>
      <c r="C37" s="34">
        <f t="shared" si="1"/>
        <v>4817074.32</v>
      </c>
      <c r="D37" s="37">
        <f>'[2]2023  год_последний'!U39*1000</f>
        <v>4327302</v>
      </c>
      <c r="E37" s="37">
        <f>'[2]2023  год_последний'!AD39*1000</f>
        <v>489772.32</v>
      </c>
      <c r="F37" s="36"/>
    </row>
    <row r="38" spans="1:6" ht="28" x14ac:dyDescent="0.25">
      <c r="A38" s="8" t="s">
        <v>32</v>
      </c>
      <c r="B38" s="34">
        <f>'[2]2023  год_последний'!N40*1000</f>
        <v>0</v>
      </c>
      <c r="C38" s="34">
        <f t="shared" si="1"/>
        <v>3390603</v>
      </c>
      <c r="D38" s="37">
        <f>'[2]2023  год_последний'!U40*1000</f>
        <v>3390603</v>
      </c>
      <c r="E38" s="37">
        <f>'[2]2023  год_последний'!AD40*1000</f>
        <v>0</v>
      </c>
      <c r="F38" s="36"/>
    </row>
    <row r="39" spans="1:6" ht="16.5" x14ac:dyDescent="0.25">
      <c r="A39" s="8" t="s">
        <v>33</v>
      </c>
      <c r="B39" s="34">
        <f>'[2]2023  год_последний'!N41*1000</f>
        <v>-45527711.5</v>
      </c>
      <c r="C39" s="34">
        <f t="shared" si="1"/>
        <v>88915000</v>
      </c>
      <c r="D39" s="37">
        <f>'[2]2023  год_последний'!U41*1000</f>
        <v>88915000</v>
      </c>
      <c r="E39" s="37">
        <f>'[2]2023  год_последний'!AD41*1000</f>
        <v>0</v>
      </c>
      <c r="F39" s="36"/>
    </row>
    <row r="40" spans="1:6" s="7" customFormat="1" ht="16.5" x14ac:dyDescent="0.25">
      <c r="A40" s="10" t="s">
        <v>34</v>
      </c>
      <c r="B40" s="35">
        <f>SUM(B41:B55)</f>
        <v>-49856606.289999999</v>
      </c>
      <c r="C40" s="35">
        <f>SUM(C41:C55)</f>
        <v>30809328.259999998</v>
      </c>
      <c r="D40" s="35">
        <f>SUM(D41:D55)</f>
        <v>13679357</v>
      </c>
      <c r="E40" s="35">
        <f>SUM(E41:E55)</f>
        <v>17129971.260000002</v>
      </c>
      <c r="F40" s="36"/>
    </row>
    <row r="41" spans="1:6" ht="28" x14ac:dyDescent="0.25">
      <c r="A41" s="11" t="s">
        <v>35</v>
      </c>
      <c r="B41" s="34">
        <f>'[2]2023  год_последний'!N43*1000</f>
        <v>-4072102.8299999996</v>
      </c>
      <c r="C41" s="34">
        <f t="shared" ref="C41:C55" si="2">SUM(D41:E41)</f>
        <v>2072403.6500000001</v>
      </c>
      <c r="D41" s="37">
        <f>'[2]2023  год_последний'!U43*1000</f>
        <v>273995</v>
      </c>
      <c r="E41" s="37">
        <f>'[2]2023  год_последний'!AD43*1000</f>
        <v>1798408.6500000001</v>
      </c>
      <c r="F41" s="36"/>
    </row>
    <row r="42" spans="1:6" ht="28" x14ac:dyDescent="0.25">
      <c r="A42" s="11" t="s">
        <v>36</v>
      </c>
      <c r="B42" s="34">
        <f>'[2]2023  год_последний'!N44*1000</f>
        <v>-1816248.11</v>
      </c>
      <c r="C42" s="34">
        <f t="shared" si="2"/>
        <v>1652561.16</v>
      </c>
      <c r="D42" s="37">
        <f>'[2]2023  год_последний'!U44*1000</f>
        <v>1505351</v>
      </c>
      <c r="E42" s="37">
        <f>'[2]2023  год_последний'!AD44*1000</f>
        <v>147210.16</v>
      </c>
      <c r="F42" s="36"/>
    </row>
    <row r="43" spans="1:6" ht="28" x14ac:dyDescent="0.25">
      <c r="A43" s="11" t="s">
        <v>37</v>
      </c>
      <c r="B43" s="34">
        <f>'[2]2023  год_последний'!N45*1000</f>
        <v>-3746380.74</v>
      </c>
      <c r="C43" s="34">
        <f t="shared" si="2"/>
        <v>1773915.81</v>
      </c>
      <c r="D43" s="37">
        <f>'[2]2023  год_последний'!U45*1000</f>
        <v>0</v>
      </c>
      <c r="E43" s="37">
        <f>'[2]2023  год_последний'!AD45*1000</f>
        <v>1773915.81</v>
      </c>
      <c r="F43" s="36"/>
    </row>
    <row r="44" spans="1:6" ht="28" x14ac:dyDescent="0.25">
      <c r="A44" s="11" t="s">
        <v>38</v>
      </c>
      <c r="B44" s="34">
        <f>'[2]2023  год_последний'!N46*1000</f>
        <v>-4661837.0599999996</v>
      </c>
      <c r="C44" s="34">
        <f t="shared" si="2"/>
        <v>2207385.48</v>
      </c>
      <c r="D44" s="37">
        <f>'[2]2023  год_последний'!U46*1000</f>
        <v>0</v>
      </c>
      <c r="E44" s="37">
        <f>'[2]2023  год_последний'!AD46*1000</f>
        <v>2207385.48</v>
      </c>
      <c r="F44" s="36"/>
    </row>
    <row r="45" spans="1:6" ht="28" x14ac:dyDescent="0.25">
      <c r="A45" s="11" t="s">
        <v>39</v>
      </c>
      <c r="B45" s="34">
        <f>'[2]2023  год_последний'!N47*1000</f>
        <v>-3022676</v>
      </c>
      <c r="C45" s="34">
        <f t="shared" si="2"/>
        <v>2032459.19</v>
      </c>
      <c r="D45" s="37">
        <f>'[2]2023  год_последний'!U47*1000</f>
        <v>1141918</v>
      </c>
      <c r="E45" s="37">
        <f>'[2]2023  год_последний'!AD47*1000</f>
        <v>890541.19000000006</v>
      </c>
      <c r="F45" s="36"/>
    </row>
    <row r="46" spans="1:6" ht="28" x14ac:dyDescent="0.25">
      <c r="A46" s="11" t="s">
        <v>40</v>
      </c>
      <c r="B46" s="34">
        <f>'[2]2023  год_последний'!N48*1000</f>
        <v>-2308907.75</v>
      </c>
      <c r="C46" s="34">
        <f t="shared" si="2"/>
        <v>1242796.27</v>
      </c>
      <c r="D46" s="37">
        <f>'[2]2023  год_последний'!U48*1000</f>
        <v>284000</v>
      </c>
      <c r="E46" s="37">
        <f>'[2]2023  год_последний'!AD48*1000</f>
        <v>958796.27</v>
      </c>
      <c r="F46" s="36"/>
    </row>
    <row r="47" spans="1:6" ht="28" x14ac:dyDescent="0.25">
      <c r="A47" s="11" t="s">
        <v>41</v>
      </c>
      <c r="B47" s="34">
        <f>'[2]2023  год_последний'!N49*1000</f>
        <v>-276155.14</v>
      </c>
      <c r="C47" s="34">
        <f t="shared" si="2"/>
        <v>130759.79000000001</v>
      </c>
      <c r="D47" s="37">
        <f>'[2]2023  год_последний'!U49*1000</f>
        <v>0</v>
      </c>
      <c r="E47" s="37">
        <f>'[2]2023  год_последний'!AD49*1000</f>
        <v>130759.79000000001</v>
      </c>
      <c r="F47" s="36"/>
    </row>
    <row r="48" spans="1:6" ht="28" x14ac:dyDescent="0.25">
      <c r="A48" s="11" t="s">
        <v>42</v>
      </c>
      <c r="B48" s="34">
        <f>'[2]2023  год_последний'!N50*1000</f>
        <v>-3897843.63</v>
      </c>
      <c r="C48" s="34">
        <f t="shared" si="2"/>
        <v>2628425.23</v>
      </c>
      <c r="D48" s="37">
        <f>'[2]2023  год_последний'!U50*1000</f>
        <v>1486787</v>
      </c>
      <c r="E48" s="37">
        <f>'[2]2023  год_последний'!AD50*1000</f>
        <v>1141638.23</v>
      </c>
      <c r="F48" s="36"/>
    </row>
    <row r="49" spans="1:6" ht="28" x14ac:dyDescent="0.25">
      <c r="A49" s="11" t="s">
        <v>43</v>
      </c>
      <c r="B49" s="34">
        <f>'[2]2023  год_последний'!N51*1000</f>
        <v>-2444723.83</v>
      </c>
      <c r="C49" s="34">
        <f t="shared" si="2"/>
        <v>1681616.5699999998</v>
      </c>
      <c r="D49" s="37">
        <f>'[2]2023  год_последний'!U51*1000</f>
        <v>995324</v>
      </c>
      <c r="E49" s="37">
        <f>'[2]2023  год_последний'!AD51*1000</f>
        <v>686292.57</v>
      </c>
      <c r="F49" s="36"/>
    </row>
    <row r="50" spans="1:6" ht="28" x14ac:dyDescent="0.25">
      <c r="A50" s="11" t="s">
        <v>44</v>
      </c>
      <c r="B50" s="34">
        <f>'[2]2023  год_последний'!N52*1000</f>
        <v>-2438855.11</v>
      </c>
      <c r="C50" s="34">
        <f t="shared" si="2"/>
        <v>1738883.33</v>
      </c>
      <c r="D50" s="37">
        <f>'[2]2023  год_последний'!U52*1000</f>
        <v>1109371</v>
      </c>
      <c r="E50" s="37">
        <f>'[2]2023  год_последний'!AD52*1000</f>
        <v>629512.33000000007</v>
      </c>
      <c r="F50" s="36"/>
    </row>
    <row r="51" spans="1:6" ht="28" x14ac:dyDescent="0.25">
      <c r="A51" s="11" t="s">
        <v>45</v>
      </c>
      <c r="B51" s="34">
        <f>'[2]2023  год_последний'!N53*1000</f>
        <v>-1141180.4099999999</v>
      </c>
      <c r="C51" s="34">
        <f t="shared" si="2"/>
        <v>540350.29999999993</v>
      </c>
      <c r="D51" s="37">
        <f>'[2]2023  год_последний'!U53*1000</f>
        <v>0</v>
      </c>
      <c r="E51" s="37">
        <f>'[2]2023  год_последний'!AD53*1000</f>
        <v>540350.29999999993</v>
      </c>
      <c r="F51" s="36"/>
    </row>
    <row r="52" spans="1:6" ht="28" x14ac:dyDescent="0.25">
      <c r="A52" s="11" t="s">
        <v>46</v>
      </c>
      <c r="B52" s="34">
        <f>'[2]2023  год_последний'!N54*1000</f>
        <v>-3321524.08</v>
      </c>
      <c r="C52" s="34">
        <f t="shared" si="2"/>
        <v>2273019.0700000003</v>
      </c>
      <c r="D52" s="37">
        <f>'[2]2023  год_последний'!U54*1000</f>
        <v>1330057</v>
      </c>
      <c r="E52" s="37">
        <f>'[2]2023  год_последний'!AD54*1000</f>
        <v>942962.07000000007</v>
      </c>
      <c r="F52" s="36"/>
    </row>
    <row r="53" spans="1:6" ht="28" x14ac:dyDescent="0.25">
      <c r="A53" s="12" t="s">
        <v>47</v>
      </c>
      <c r="B53" s="34">
        <f>'[2]2023  год_последний'!N55*1000</f>
        <v>0</v>
      </c>
      <c r="C53" s="34">
        <f t="shared" si="2"/>
        <v>0</v>
      </c>
      <c r="D53" s="37">
        <f>'[2]2023  год_последний'!U55*1000</f>
        <v>0</v>
      </c>
      <c r="E53" s="37">
        <f>'[2]2023  год_последний'!AD55*1000</f>
        <v>0</v>
      </c>
      <c r="F53" s="36"/>
    </row>
    <row r="54" spans="1:6" ht="28" x14ac:dyDescent="0.25">
      <c r="A54" s="11" t="s">
        <v>48</v>
      </c>
      <c r="B54" s="34">
        <f>'[2]2023  год_последний'!N56*1000</f>
        <v>-3466010.35</v>
      </c>
      <c r="C54" s="34">
        <f t="shared" si="2"/>
        <v>1784659.44</v>
      </c>
      <c r="D54" s="37">
        <f>'[2]2023  год_последний'!U56*1000</f>
        <v>272554</v>
      </c>
      <c r="E54" s="37">
        <f>'[2]2023  год_последний'!AD56*1000</f>
        <v>1512105.44</v>
      </c>
      <c r="F54" s="36"/>
    </row>
    <row r="55" spans="1:6" ht="16.5" x14ac:dyDescent="0.25">
      <c r="A55" s="11" t="s">
        <v>49</v>
      </c>
      <c r="B55" s="34">
        <f>'[2]2023  год_последний'!N57*1000</f>
        <v>-13242161.25</v>
      </c>
      <c r="C55" s="34">
        <f t="shared" si="2"/>
        <v>9050092.9700000007</v>
      </c>
      <c r="D55" s="37">
        <f>'[2]2023  год_последний'!U57*1000</f>
        <v>5280000</v>
      </c>
      <c r="E55" s="37">
        <f>'[2]2023  год_последний'!AD57*1000</f>
        <v>3770092.97</v>
      </c>
      <c r="F55" s="36"/>
    </row>
    <row r="56" spans="1:6" ht="16.5" x14ac:dyDescent="0.25">
      <c r="A56" s="10" t="s">
        <v>50</v>
      </c>
      <c r="B56" s="35">
        <f>SUM(B57:B73)</f>
        <v>-43956420.82</v>
      </c>
      <c r="C56" s="35">
        <f>SUM(C57:C73)</f>
        <v>40999945.890000008</v>
      </c>
      <c r="D56" s="35">
        <f>SUM(D57:D73)</f>
        <v>35701956</v>
      </c>
      <c r="E56" s="35">
        <f>SUM(E57:E73)</f>
        <v>5297989.8900000006</v>
      </c>
      <c r="F56" s="36"/>
    </row>
    <row r="57" spans="1:6" ht="28" x14ac:dyDescent="0.25">
      <c r="A57" s="8" t="s">
        <v>51</v>
      </c>
      <c r="B57" s="34">
        <f>'[2]2023  год_последний'!N59*1000</f>
        <v>-1750659.41</v>
      </c>
      <c r="C57" s="34">
        <f t="shared" ref="C57:C73" si="3">SUM(D57:E57)</f>
        <v>1292784.78</v>
      </c>
      <c r="D57" s="37">
        <f>'[2]2023  год_последний'!U59*1000</f>
        <v>881000</v>
      </c>
      <c r="E57" s="37">
        <f>'[2]2023  год_последний'!AD59*1000</f>
        <v>411784.78</v>
      </c>
      <c r="F57" s="36"/>
    </row>
    <row r="58" spans="1:6" ht="28" x14ac:dyDescent="0.25">
      <c r="A58" s="8" t="s">
        <v>52</v>
      </c>
      <c r="B58" s="34">
        <f>'[2]2023  год_последний'!N60*1000</f>
        <v>-1957083.0599999998</v>
      </c>
      <c r="C58" s="34">
        <f t="shared" si="3"/>
        <v>2022956</v>
      </c>
      <c r="D58" s="37">
        <f>'[2]2023  год_последний'!U60*1000</f>
        <v>2022956</v>
      </c>
      <c r="E58" s="37">
        <f>'[2]2023  год_последний'!AD60*1000</f>
        <v>0</v>
      </c>
      <c r="F58" s="36"/>
    </row>
    <row r="59" spans="1:6" ht="28" x14ac:dyDescent="0.25">
      <c r="A59" s="8" t="s">
        <v>53</v>
      </c>
      <c r="B59" s="34">
        <f>'[2]2023  год_последний'!N61*1000</f>
        <v>-2985015.3</v>
      </c>
      <c r="C59" s="34">
        <f t="shared" si="3"/>
        <v>2327410.25</v>
      </c>
      <c r="D59" s="37">
        <f>'[2]2023  год_последний'!U61*1000</f>
        <v>1736000</v>
      </c>
      <c r="E59" s="37">
        <f>'[2]2023  год_последний'!AD61*1000</f>
        <v>591410.25</v>
      </c>
      <c r="F59" s="36"/>
    </row>
    <row r="60" spans="1:6" ht="28" x14ac:dyDescent="0.25">
      <c r="A60" s="8" t="s">
        <v>54</v>
      </c>
      <c r="B60" s="34">
        <f>'[2]2023  год_последний'!N62*1000</f>
        <v>-3248563.16</v>
      </c>
      <c r="C60" s="34">
        <f t="shared" si="3"/>
        <v>2495065.38</v>
      </c>
      <c r="D60" s="37">
        <f>'[2]2023  год_последний'!U62*1000</f>
        <v>1817415</v>
      </c>
      <c r="E60" s="37">
        <f>'[2]2023  год_последний'!AD62*1000</f>
        <v>677650.38</v>
      </c>
      <c r="F60" s="36"/>
    </row>
    <row r="61" spans="1:6" ht="28" x14ac:dyDescent="0.25">
      <c r="A61" s="8" t="s">
        <v>55</v>
      </c>
      <c r="B61" s="34">
        <f>'[2]2023  год_последний'!N63*1000</f>
        <v>0</v>
      </c>
      <c r="C61" s="34">
        <f t="shared" si="3"/>
        <v>2175000</v>
      </c>
      <c r="D61" s="37">
        <f>'[2]2023  год_последний'!U63*1000</f>
        <v>2175000</v>
      </c>
      <c r="E61" s="37">
        <f>'[2]2023  год_последний'!AD63*1000</f>
        <v>0</v>
      </c>
      <c r="F61" s="36"/>
    </row>
    <row r="62" spans="1:6" ht="28" x14ac:dyDescent="0.25">
      <c r="A62" s="8" t="s">
        <v>56</v>
      </c>
      <c r="B62" s="34">
        <f>'[2]2023  год_последний'!N64*1000</f>
        <v>-4084173.1599999997</v>
      </c>
      <c r="C62" s="34">
        <f t="shared" si="3"/>
        <v>3758179.24</v>
      </c>
      <c r="D62" s="37">
        <f>'[2]2023  год_последний'!U64*1000</f>
        <v>3465000</v>
      </c>
      <c r="E62" s="37">
        <f>'[2]2023  год_последний'!AD64*1000</f>
        <v>293179.24</v>
      </c>
      <c r="F62" s="36"/>
    </row>
    <row r="63" spans="1:6" ht="28" x14ac:dyDescent="0.25">
      <c r="A63" s="8" t="s">
        <v>57</v>
      </c>
      <c r="B63" s="34">
        <f>'[2]2023  год_последний'!N65*1000</f>
        <v>-2406979.46</v>
      </c>
      <c r="C63" s="34">
        <f t="shared" si="3"/>
        <v>1992109.23</v>
      </c>
      <c r="D63" s="37">
        <f>'[2]2023  год_последний'!U65*1000</f>
        <v>1619000</v>
      </c>
      <c r="E63" s="37">
        <f>'[2]2023  год_последний'!AD65*1000</f>
        <v>373109.23000000004</v>
      </c>
      <c r="F63" s="36"/>
    </row>
    <row r="64" spans="1:6" s="7" customFormat="1" ht="28" x14ac:dyDescent="0.25">
      <c r="A64" s="8" t="s">
        <v>58</v>
      </c>
      <c r="B64" s="34">
        <f>'[2]2023  год_последний'!N66*1000</f>
        <v>-582822.80000000005</v>
      </c>
      <c r="C64" s="34">
        <f t="shared" si="3"/>
        <v>532372.21</v>
      </c>
      <c r="D64" s="37">
        <f>'[2]2023  год_последний'!U66*1000</f>
        <v>487000</v>
      </c>
      <c r="E64" s="37">
        <f>'[2]2023  год_последний'!AD66*1000</f>
        <v>45372.21</v>
      </c>
      <c r="F64" s="36"/>
    </row>
    <row r="65" spans="1:6" ht="28" x14ac:dyDescent="0.25">
      <c r="A65" s="8" t="s">
        <v>59</v>
      </c>
      <c r="B65" s="34">
        <f>'[2]2023  год_последний'!N67*1000</f>
        <v>-2389929.0099999998</v>
      </c>
      <c r="C65" s="34">
        <f t="shared" si="3"/>
        <v>2523986</v>
      </c>
      <c r="D65" s="37">
        <f>'[2]2023  год_последний'!U67*1000</f>
        <v>2523986</v>
      </c>
      <c r="E65" s="37">
        <f>'[2]2023  год_последний'!AD67*1000</f>
        <v>0</v>
      </c>
      <c r="F65" s="36"/>
    </row>
    <row r="66" spans="1:6" ht="28" x14ac:dyDescent="0.25">
      <c r="A66" s="8" t="s">
        <v>60</v>
      </c>
      <c r="B66" s="34">
        <f>'[2]2023  год_последний'!N68*1000</f>
        <v>-1569349.86</v>
      </c>
      <c r="C66" s="34">
        <f t="shared" si="3"/>
        <v>1485452.35</v>
      </c>
      <c r="D66" s="37">
        <f>'[2]2023  год_последний'!U68*1000</f>
        <v>1410000</v>
      </c>
      <c r="E66" s="37">
        <f>'[2]2023  год_последний'!AD68*1000</f>
        <v>75452.349999999991</v>
      </c>
      <c r="F66" s="36"/>
    </row>
    <row r="67" spans="1:6" ht="28" x14ac:dyDescent="0.25">
      <c r="A67" s="8" t="s">
        <v>61</v>
      </c>
      <c r="B67" s="34">
        <f>'[2]2023  год_последний'!N69*1000</f>
        <v>0</v>
      </c>
      <c r="C67" s="34">
        <f t="shared" si="3"/>
        <v>0</v>
      </c>
      <c r="D67" s="37">
        <f>'[2]2023  год_последний'!U69*1000</f>
        <v>0</v>
      </c>
      <c r="E67" s="37">
        <f>'[2]2023  год_последний'!AD69*1000</f>
        <v>0</v>
      </c>
      <c r="F67" s="36"/>
    </row>
    <row r="68" spans="1:6" ht="28" x14ac:dyDescent="0.25">
      <c r="A68" s="8" t="s">
        <v>27</v>
      </c>
      <c r="B68" s="34">
        <f>'[2]2023  год_последний'!N70*1000</f>
        <v>-6370993.1200000001</v>
      </c>
      <c r="C68" s="34">
        <f t="shared" si="3"/>
        <v>6344609.1500000004</v>
      </c>
      <c r="D68" s="37">
        <f>'[2]2023  год_последний'!U70*1000</f>
        <v>6320881</v>
      </c>
      <c r="E68" s="37">
        <f>'[2]2023  год_последний'!AD70*1000</f>
        <v>23728.149999999998</v>
      </c>
      <c r="F68" s="36"/>
    </row>
    <row r="69" spans="1:6" ht="28" x14ac:dyDescent="0.25">
      <c r="A69" s="8" t="s">
        <v>62</v>
      </c>
      <c r="B69" s="34">
        <f>'[2]2023  год_последний'!N71*1000</f>
        <v>-516144.69999999995</v>
      </c>
      <c r="C69" s="34">
        <f t="shared" si="3"/>
        <v>1075718</v>
      </c>
      <c r="D69" s="37">
        <f>'[2]2023  год_последний'!U71*1000</f>
        <v>1075718</v>
      </c>
      <c r="E69" s="37">
        <f>'[2]2023  год_последний'!AD71*1000</f>
        <v>0</v>
      </c>
      <c r="F69" s="36"/>
    </row>
    <row r="70" spans="1:6" ht="28" x14ac:dyDescent="0.25">
      <c r="A70" s="8" t="s">
        <v>63</v>
      </c>
      <c r="B70" s="34">
        <f>'[2]2023  год_последний'!N72*1000</f>
        <v>-4131293.2600000002</v>
      </c>
      <c r="C70" s="34">
        <f t="shared" si="3"/>
        <v>3047604.35</v>
      </c>
      <c r="D70" s="37">
        <f>'[2]2023  год_последний'!U72*1000</f>
        <v>2073000</v>
      </c>
      <c r="E70" s="37">
        <f>'[2]2023  год_последний'!AD72*1000</f>
        <v>974604.35</v>
      </c>
      <c r="F70" s="36"/>
    </row>
    <row r="71" spans="1:6" ht="28" x14ac:dyDescent="0.25">
      <c r="A71" s="8" t="s">
        <v>64</v>
      </c>
      <c r="B71" s="34">
        <f>'[2]2023  год_последний'!N73*1000</f>
        <v>-4754179.46</v>
      </c>
      <c r="C71" s="34">
        <f t="shared" si="3"/>
        <v>4025937.15</v>
      </c>
      <c r="D71" s="37">
        <f>'[2]2023  год_последний'!U73*1000</f>
        <v>3371000</v>
      </c>
      <c r="E71" s="37">
        <f>'[2]2023  год_последний'!AD73*1000</f>
        <v>654937.15</v>
      </c>
      <c r="F71" s="36"/>
    </row>
    <row r="72" spans="1:6" ht="28" x14ac:dyDescent="0.25">
      <c r="A72" s="8" t="s">
        <v>65</v>
      </c>
      <c r="B72" s="34">
        <f>'[2]2023  год_последний'!N74*1000</f>
        <v>-2161513.06</v>
      </c>
      <c r="C72" s="34">
        <f t="shared" si="3"/>
        <v>1982759.84</v>
      </c>
      <c r="D72" s="37">
        <f>'[2]2023  год_последний'!U74*1000</f>
        <v>1822000</v>
      </c>
      <c r="E72" s="37">
        <f>'[2]2023  год_последний'!AD74*1000</f>
        <v>160759.84</v>
      </c>
      <c r="F72" s="36"/>
    </row>
    <row r="73" spans="1:6" ht="28" x14ac:dyDescent="0.25">
      <c r="A73" s="8" t="s">
        <v>66</v>
      </c>
      <c r="B73" s="34">
        <f>'[2]2023  год_последний'!N75*1000</f>
        <v>-5047722</v>
      </c>
      <c r="C73" s="34">
        <f t="shared" si="3"/>
        <v>3918001.96</v>
      </c>
      <c r="D73" s="37">
        <f>'[2]2023  год_последний'!U75*1000</f>
        <v>2902000</v>
      </c>
      <c r="E73" s="37">
        <f>'[2]2023  год_последний'!AD75*1000</f>
        <v>1016001.9600000001</v>
      </c>
      <c r="F73" s="36"/>
    </row>
    <row r="74" spans="1:6" ht="16.5" x14ac:dyDescent="0.25">
      <c r="A74" s="10" t="s">
        <v>67</v>
      </c>
      <c r="B74" s="35">
        <f>SUM(B75:B91)</f>
        <v>-64542253.209999993</v>
      </c>
      <c r="C74" s="35">
        <f>SUM(C75:C91)</f>
        <v>44570337.129999995</v>
      </c>
      <c r="D74" s="35">
        <f>SUM(D75:D91)</f>
        <v>25662009</v>
      </c>
      <c r="E74" s="35">
        <f>SUM(E75:E91)</f>
        <v>18908328.129999999</v>
      </c>
      <c r="F74" s="36"/>
    </row>
    <row r="75" spans="1:6" ht="28" x14ac:dyDescent="0.25">
      <c r="A75" s="8" t="s">
        <v>68</v>
      </c>
      <c r="B75" s="34">
        <f>'[2]2023  год_последний'!N77*1000</f>
        <v>0</v>
      </c>
      <c r="C75" s="34">
        <f t="shared" ref="C75:C91" si="4">SUM(D75:E75)</f>
        <v>1052765</v>
      </c>
      <c r="D75" s="37">
        <f>'[2]2023  год_последний'!U77*1000</f>
        <v>1052765</v>
      </c>
      <c r="E75" s="37">
        <f>'[2]2023  год_последний'!AD77*1000</f>
        <v>0</v>
      </c>
      <c r="F75" s="36"/>
    </row>
    <row r="76" spans="1:6" ht="28" x14ac:dyDescent="0.25">
      <c r="A76" s="8" t="s">
        <v>69</v>
      </c>
      <c r="B76" s="34">
        <f>'[2]2023  год_последний'!N78*1000</f>
        <v>-4283753.46</v>
      </c>
      <c r="C76" s="34">
        <f t="shared" si="4"/>
        <v>2775362.61</v>
      </c>
      <c r="D76" s="37">
        <f>'[2]2023  год_последний'!U78*1000</f>
        <v>1418807</v>
      </c>
      <c r="E76" s="37">
        <f>'[2]2023  год_последний'!AD78*1000</f>
        <v>1356555.6099999999</v>
      </c>
      <c r="F76" s="36"/>
    </row>
    <row r="77" spans="1:6" ht="28" x14ac:dyDescent="0.25">
      <c r="A77" s="8" t="s">
        <v>70</v>
      </c>
      <c r="B77" s="34">
        <f>'[2]2023  год_последний'!N79*1000</f>
        <v>-2705286.85</v>
      </c>
      <c r="C77" s="34">
        <f t="shared" si="4"/>
        <v>1803769.8900000001</v>
      </c>
      <c r="D77" s="37">
        <f>'[2]2023  год_последний'!U79*1000</f>
        <v>993000</v>
      </c>
      <c r="E77" s="37">
        <f>'[2]2023  год_последний'!AD79*1000</f>
        <v>810769.89</v>
      </c>
      <c r="F77" s="36"/>
    </row>
    <row r="78" spans="1:6" ht="28" x14ac:dyDescent="0.25">
      <c r="A78" s="8" t="s">
        <v>71</v>
      </c>
      <c r="B78" s="34">
        <f>'[2]2023  год_последний'!N80*1000</f>
        <v>0</v>
      </c>
      <c r="C78" s="34">
        <f t="shared" si="4"/>
        <v>0</v>
      </c>
      <c r="D78" s="37">
        <f>'[2]2023  год_последний'!U80*1000</f>
        <v>0</v>
      </c>
      <c r="E78" s="37">
        <f>'[2]2023  год_последний'!AD80*1000</f>
        <v>0</v>
      </c>
      <c r="F78" s="36"/>
    </row>
    <row r="79" spans="1:6" ht="28" x14ac:dyDescent="0.25">
      <c r="A79" s="8" t="s">
        <v>72</v>
      </c>
      <c r="B79" s="34">
        <f>'[2]2023  год_последний'!N81*1000</f>
        <v>-2382717.71</v>
      </c>
      <c r="C79" s="34">
        <f t="shared" si="4"/>
        <v>1761799.94</v>
      </c>
      <c r="D79" s="37">
        <f>'[2]2023  год_последний'!U81*1000</f>
        <v>1203384</v>
      </c>
      <c r="E79" s="37">
        <f>'[2]2023  год_последний'!AD81*1000</f>
        <v>558415.93999999994</v>
      </c>
      <c r="F79" s="36"/>
    </row>
    <row r="80" spans="1:6" ht="28" x14ac:dyDescent="0.25">
      <c r="A80" s="8" t="s">
        <v>73</v>
      </c>
      <c r="B80" s="34">
        <f>'[2]2023  год_последний'!N82*1000</f>
        <v>-2270016.7599999998</v>
      </c>
      <c r="C80" s="34">
        <f t="shared" si="4"/>
        <v>1752627.05</v>
      </c>
      <c r="D80" s="37">
        <f>'[2]2023  год_последний'!U82*1000</f>
        <v>1287318</v>
      </c>
      <c r="E80" s="37">
        <f>'[2]2023  год_последний'!AD82*1000</f>
        <v>465309.05</v>
      </c>
      <c r="F80" s="36"/>
    </row>
    <row r="81" spans="1:6" ht="28" x14ac:dyDescent="0.25">
      <c r="A81" s="8" t="s">
        <v>74</v>
      </c>
      <c r="B81" s="34">
        <f>'[2]2023  год_последний'!N83*1000</f>
        <v>-5573454.8300000001</v>
      </c>
      <c r="C81" s="34">
        <f t="shared" si="4"/>
        <v>3665434.3600000003</v>
      </c>
      <c r="D81" s="37">
        <f>'[2]2023  год_последний'!U83*1000</f>
        <v>1949476</v>
      </c>
      <c r="E81" s="37">
        <f>'[2]2023  год_последний'!AD83*1000</f>
        <v>1715958.36</v>
      </c>
      <c r="F81" s="36"/>
    </row>
    <row r="82" spans="1:6" ht="28" x14ac:dyDescent="0.25">
      <c r="A82" s="8" t="s">
        <v>75</v>
      </c>
      <c r="B82" s="34">
        <f>'[2]2023  год_последний'!N84*1000</f>
        <v>-575988.93999999994</v>
      </c>
      <c r="C82" s="34">
        <f t="shared" si="4"/>
        <v>272731.46000000002</v>
      </c>
      <c r="D82" s="37">
        <f>'[2]2023  год_последний'!U84*1000</f>
        <v>0</v>
      </c>
      <c r="E82" s="37">
        <f>'[2]2023  год_последний'!AD84*1000</f>
        <v>272731.46000000002</v>
      </c>
      <c r="F82" s="36"/>
    </row>
    <row r="83" spans="1:6" ht="28" x14ac:dyDescent="0.25">
      <c r="A83" s="8" t="s">
        <v>76</v>
      </c>
      <c r="B83" s="34">
        <f>'[2]2023  год_последний'!N85*1000</f>
        <v>-2913538.45</v>
      </c>
      <c r="C83" s="34">
        <f t="shared" si="4"/>
        <v>2333589.2600000002</v>
      </c>
      <c r="D83" s="37">
        <f>'[2]2023  год_последний'!U85*1000</f>
        <v>1812018</v>
      </c>
      <c r="E83" s="37">
        <f>'[2]2023  год_последний'!AD85*1000</f>
        <v>521571.26000000007</v>
      </c>
      <c r="F83" s="36"/>
    </row>
    <row r="84" spans="1:6" s="7" customFormat="1" ht="28" x14ac:dyDescent="0.25">
      <c r="A84" s="8" t="s">
        <v>77</v>
      </c>
      <c r="B84" s="34">
        <f>'[2]2023  год_последний'!N86*1000</f>
        <v>-4892042.2200000007</v>
      </c>
      <c r="C84" s="34">
        <f t="shared" si="4"/>
        <v>3414035.2199999997</v>
      </c>
      <c r="D84" s="37">
        <f>'[2]2023  год_последний'!U86*1000</f>
        <v>2084804.9999999998</v>
      </c>
      <c r="E84" s="37">
        <f>'[2]2023  год_последний'!AD86*1000</f>
        <v>1329230.22</v>
      </c>
      <c r="F84" s="36"/>
    </row>
    <row r="85" spans="1:6" ht="28" x14ac:dyDescent="0.25">
      <c r="A85" s="8" t="s">
        <v>78</v>
      </c>
      <c r="B85" s="34">
        <f>'[2]2023  год_последний'!N87*1000</f>
        <v>-2890950.79</v>
      </c>
      <c r="C85" s="34">
        <f t="shared" si="4"/>
        <v>2447792.66</v>
      </c>
      <c r="D85" s="37">
        <f>'[2]2023  год_последний'!U87*1000</f>
        <v>2049243</v>
      </c>
      <c r="E85" s="37">
        <f>'[2]2023  год_последний'!AD87*1000</f>
        <v>398549.66000000003</v>
      </c>
      <c r="F85" s="36"/>
    </row>
    <row r="86" spans="1:6" ht="28" x14ac:dyDescent="0.25">
      <c r="A86" s="8" t="s">
        <v>79</v>
      </c>
      <c r="B86" s="34">
        <f>'[2]2023  год_последний'!N88*1000</f>
        <v>-2370243.2399999998</v>
      </c>
      <c r="C86" s="34">
        <f t="shared" si="4"/>
        <v>1122313.04</v>
      </c>
      <c r="D86" s="37">
        <f>'[2]2023  год_последний'!U88*1000</f>
        <v>0</v>
      </c>
      <c r="E86" s="37">
        <f>'[2]2023  год_последний'!AD88*1000</f>
        <v>1122313.04</v>
      </c>
      <c r="F86" s="36"/>
    </row>
    <row r="87" spans="1:6" ht="28" x14ac:dyDescent="0.25">
      <c r="A87" s="8" t="s">
        <v>80</v>
      </c>
      <c r="B87" s="34">
        <f>'[2]2023  год_последний'!N89*1000</f>
        <v>-3132025.3400000003</v>
      </c>
      <c r="C87" s="34">
        <f t="shared" si="4"/>
        <v>2458816.9500000002</v>
      </c>
      <c r="D87" s="37">
        <f>'[2]2023  год_последний'!U89*1000</f>
        <v>1853374</v>
      </c>
      <c r="E87" s="37">
        <f>'[2]2023  год_последний'!AD89*1000</f>
        <v>605442.94999999995</v>
      </c>
      <c r="F87" s="36"/>
    </row>
    <row r="88" spans="1:6" ht="28" x14ac:dyDescent="0.25">
      <c r="A88" s="8" t="s">
        <v>81</v>
      </c>
      <c r="B88" s="34">
        <f>'[2]2023  год_последний'!N90*1000</f>
        <v>-18540084.449999999</v>
      </c>
      <c r="C88" s="34">
        <f t="shared" si="4"/>
        <v>9855993.1400000006</v>
      </c>
      <c r="D88" s="37">
        <f>'[2]2023  год_последний'!U90*1000</f>
        <v>2046046</v>
      </c>
      <c r="E88" s="37">
        <f>'[2]2023  год_последний'!AD90*1000</f>
        <v>7809947.1400000006</v>
      </c>
      <c r="F88" s="36"/>
    </row>
    <row r="89" spans="1:6" ht="28" x14ac:dyDescent="0.25">
      <c r="A89" s="8" t="s">
        <v>82</v>
      </c>
      <c r="B89" s="34">
        <f>'[2]2023  год_последний'!N91*1000</f>
        <v>-3153735.0700000003</v>
      </c>
      <c r="C89" s="34">
        <f t="shared" si="4"/>
        <v>2469322.9299999997</v>
      </c>
      <c r="D89" s="37">
        <f>'[2]2023  год_последний'!U91*1000</f>
        <v>1853804</v>
      </c>
      <c r="E89" s="37">
        <f>'[2]2023  год_последний'!AD91*1000</f>
        <v>615518.92999999993</v>
      </c>
      <c r="F89" s="36"/>
    </row>
    <row r="90" spans="1:6" ht="28" x14ac:dyDescent="0.25">
      <c r="A90" s="8" t="s">
        <v>83</v>
      </c>
      <c r="B90" s="34">
        <f>'[2]2023  год_последний'!N92*1000</f>
        <v>-4168833.9400000004</v>
      </c>
      <c r="C90" s="34">
        <f t="shared" si="4"/>
        <v>2803183.51</v>
      </c>
      <c r="D90" s="37">
        <f>'[2]2023  год_последний'!U92*1000</f>
        <v>1575000</v>
      </c>
      <c r="E90" s="37">
        <f>'[2]2023  год_последний'!AD92*1000</f>
        <v>1228183.51</v>
      </c>
      <c r="F90" s="36"/>
    </row>
    <row r="91" spans="1:6" ht="28" x14ac:dyDescent="0.25">
      <c r="A91" s="8" t="s">
        <v>84</v>
      </c>
      <c r="B91" s="34">
        <f>'[2]2023  год_последний'!N93*1000</f>
        <v>-4689581.16</v>
      </c>
      <c r="C91" s="34">
        <f t="shared" si="4"/>
        <v>4580800.1100000003</v>
      </c>
      <c r="D91" s="37">
        <f>'[2]2023  год_последний'!U93*1000</f>
        <v>4482969</v>
      </c>
      <c r="E91" s="37">
        <f>'[2]2023  год_последний'!AD93*1000</f>
        <v>97831.11</v>
      </c>
      <c r="F91" s="36"/>
    </row>
    <row r="92" spans="1:6" ht="16.5" x14ac:dyDescent="0.25">
      <c r="A92" s="10" t="s">
        <v>85</v>
      </c>
      <c r="B92" s="35">
        <f>SUM(B93:B106)</f>
        <v>-37992061.510000005</v>
      </c>
      <c r="C92" s="35">
        <f>SUM(C93:C106)</f>
        <v>28863735</v>
      </c>
      <c r="D92" s="35">
        <f>SUM(D93:D106)</f>
        <v>20286685</v>
      </c>
      <c r="E92" s="35">
        <f>SUM(E93:E106)</f>
        <v>8577049.9999999981</v>
      </c>
      <c r="F92" s="36"/>
    </row>
    <row r="93" spans="1:6" ht="28" x14ac:dyDescent="0.3">
      <c r="A93" s="13" t="s">
        <v>86</v>
      </c>
      <c r="B93" s="34">
        <f>'[2]2023  год_последний'!N95*1000</f>
        <v>-2390349.5099999998</v>
      </c>
      <c r="C93" s="34">
        <f t="shared" ref="C93:C106" si="5">SUM(D93:E93)</f>
        <v>2103750.15</v>
      </c>
      <c r="D93" s="37">
        <f>'[2]2023  год_последний'!U95*1000</f>
        <v>1846000</v>
      </c>
      <c r="E93" s="37">
        <f>'[2]2023  год_последний'!AD95*1000</f>
        <v>257750.15000000002</v>
      </c>
      <c r="F93" s="36"/>
    </row>
    <row r="94" spans="1:6" ht="28" x14ac:dyDescent="0.3">
      <c r="A94" s="13" t="s">
        <v>87</v>
      </c>
      <c r="B94" s="34">
        <f>'[2]2023  год_последний'!N96*1000</f>
        <v>-1376272.79</v>
      </c>
      <c r="C94" s="34">
        <f t="shared" si="5"/>
        <v>1785000</v>
      </c>
      <c r="D94" s="37">
        <f>'[2]2023  год_последний'!U96*1000</f>
        <v>1785000</v>
      </c>
      <c r="E94" s="37">
        <f>'[2]2023  год_последний'!AD96*1000</f>
        <v>0</v>
      </c>
      <c r="F94" s="36"/>
    </row>
    <row r="95" spans="1:6" ht="28" x14ac:dyDescent="0.3">
      <c r="A95" s="13" t="s">
        <v>88</v>
      </c>
      <c r="B95" s="34">
        <f>'[2]2023  год_последний'!N97*1000</f>
        <v>-2094399.38</v>
      </c>
      <c r="C95" s="34">
        <f t="shared" si="5"/>
        <v>1670357.58</v>
      </c>
      <c r="D95" s="37">
        <f>'[2]2023  год_последний'!U97*1000</f>
        <v>1289000</v>
      </c>
      <c r="E95" s="37">
        <f>'[2]2023  год_последний'!AD97*1000</f>
        <v>381357.57999999996</v>
      </c>
      <c r="F95" s="36"/>
    </row>
    <row r="96" spans="1:6" ht="28" x14ac:dyDescent="0.3">
      <c r="A96" s="13" t="s">
        <v>89</v>
      </c>
      <c r="B96" s="34">
        <f>'[2]2023  год_последний'!N98*1000</f>
        <v>-3407657.01</v>
      </c>
      <c r="C96" s="34">
        <f t="shared" si="5"/>
        <v>2894777.16</v>
      </c>
      <c r="D96" s="37">
        <f>'[2]2023  год_последний'!U98*1000</f>
        <v>2433524</v>
      </c>
      <c r="E96" s="37">
        <f>'[2]2023  год_последний'!AD98*1000</f>
        <v>461253.16</v>
      </c>
      <c r="F96" s="36"/>
    </row>
    <row r="97" spans="1:6" ht="28" x14ac:dyDescent="0.3">
      <c r="A97" s="13" t="s">
        <v>90</v>
      </c>
      <c r="B97" s="34">
        <f>'[2]2023  год_последний'!N99*1000</f>
        <v>-2955139.16</v>
      </c>
      <c r="C97" s="34">
        <f t="shared" si="5"/>
        <v>2336429.81</v>
      </c>
      <c r="D97" s="37">
        <f>'[2]2023  год_последний'!U99*1000</f>
        <v>1780000</v>
      </c>
      <c r="E97" s="37">
        <f>'[2]2023  год_последний'!AD99*1000</f>
        <v>556429.80999999994</v>
      </c>
      <c r="F97" s="36"/>
    </row>
    <row r="98" spans="1:6" ht="28" x14ac:dyDescent="0.3">
      <c r="A98" s="13" t="s">
        <v>91</v>
      </c>
      <c r="B98" s="34">
        <f>'[2]2023  год_последний'!N100*1000</f>
        <v>-4558516.72</v>
      </c>
      <c r="C98" s="34">
        <f t="shared" si="5"/>
        <v>2215325.0499999998</v>
      </c>
      <c r="D98" s="37">
        <f>'[2]2023  год_последний'!U100*1000</f>
        <v>108000</v>
      </c>
      <c r="E98" s="37">
        <f>'[2]2023  год_последний'!AD100*1000</f>
        <v>2107325.0499999998</v>
      </c>
      <c r="F98" s="36"/>
    </row>
    <row r="99" spans="1:6" ht="28" x14ac:dyDescent="0.3">
      <c r="A99" s="13" t="s">
        <v>92</v>
      </c>
      <c r="B99" s="34">
        <f>'[2]2023  год_последний'!N101*1000</f>
        <v>-3902912.6700000004</v>
      </c>
      <c r="C99" s="34">
        <f t="shared" si="5"/>
        <v>3030550.15</v>
      </c>
      <c r="D99" s="37">
        <f>'[2]2023  год_последний'!U101*1000</f>
        <v>2246000</v>
      </c>
      <c r="E99" s="37">
        <f>'[2]2023  год_последний'!AD101*1000</f>
        <v>784550.15</v>
      </c>
      <c r="F99" s="36"/>
    </row>
    <row r="100" spans="1:6" ht="28" x14ac:dyDescent="0.3">
      <c r="A100" s="13" t="s">
        <v>93</v>
      </c>
      <c r="B100" s="34">
        <f>'[2]2023  год_последний'!N102*1000</f>
        <v>-2923098.5500000003</v>
      </c>
      <c r="C100" s="34">
        <f t="shared" si="5"/>
        <v>2555689.5</v>
      </c>
      <c r="D100" s="37">
        <f>'[2]2023  год_последний'!U102*1000</f>
        <v>2225264</v>
      </c>
      <c r="E100" s="37">
        <f>'[2]2023  год_последний'!AD102*1000</f>
        <v>330425.5</v>
      </c>
      <c r="F100" s="36"/>
    </row>
    <row r="101" spans="1:6" ht="28" x14ac:dyDescent="0.3">
      <c r="A101" s="13" t="s">
        <v>94</v>
      </c>
      <c r="B101" s="34">
        <f>'[2]2023  год_последний'!N103*1000</f>
        <v>-3432665.2399999998</v>
      </c>
      <c r="C101" s="34">
        <f t="shared" si="5"/>
        <v>1625371.14</v>
      </c>
      <c r="D101" s="37">
        <f>'[2]2023  год_последний'!U103*1000</f>
        <v>0</v>
      </c>
      <c r="E101" s="37">
        <f>'[2]2023  год_последний'!AD103*1000</f>
        <v>1625371.14</v>
      </c>
      <c r="F101" s="36"/>
    </row>
    <row r="102" spans="1:6" s="7" customFormat="1" ht="28" x14ac:dyDescent="0.3">
      <c r="A102" s="13" t="s">
        <v>95</v>
      </c>
      <c r="B102" s="34">
        <f>'[2]2023  год_последний'!N104*1000</f>
        <v>-1811175.98</v>
      </c>
      <c r="C102" s="34">
        <f t="shared" si="5"/>
        <v>1430854.85</v>
      </c>
      <c r="D102" s="37">
        <f>'[2]2023  год_последний'!U104*1000</f>
        <v>1088817</v>
      </c>
      <c r="E102" s="37">
        <f>'[2]2023  год_последний'!AD104*1000</f>
        <v>342037.85</v>
      </c>
      <c r="F102" s="36"/>
    </row>
    <row r="103" spans="1:6" ht="28" x14ac:dyDescent="0.3">
      <c r="A103" s="13" t="s">
        <v>96</v>
      </c>
      <c r="B103" s="34">
        <f>'[2]2023  год_последний'!N105*1000</f>
        <v>-1344419.21</v>
      </c>
      <c r="C103" s="34">
        <f t="shared" si="5"/>
        <v>1038302.7</v>
      </c>
      <c r="D103" s="37">
        <f>'[2]2023  год_последний'!U105*1000</f>
        <v>763000</v>
      </c>
      <c r="E103" s="37">
        <f>'[2]2023  год_последний'!AD105*1000</f>
        <v>275302.7</v>
      </c>
      <c r="F103" s="36"/>
    </row>
    <row r="104" spans="1:6" ht="28" x14ac:dyDescent="0.3">
      <c r="A104" s="13" t="s">
        <v>97</v>
      </c>
      <c r="B104" s="34">
        <f>'[2]2023  год_последний'!N106*1000</f>
        <v>-3046250.64</v>
      </c>
      <c r="C104" s="34">
        <f t="shared" si="5"/>
        <v>2281115.9300000002</v>
      </c>
      <c r="D104" s="37">
        <f>'[2]2023  год_последний'!U106*1000</f>
        <v>1593000</v>
      </c>
      <c r="E104" s="37">
        <f>'[2]2023  год_последний'!AD106*1000</f>
        <v>688115.93</v>
      </c>
      <c r="F104" s="36"/>
    </row>
    <row r="105" spans="1:6" ht="28" x14ac:dyDescent="0.3">
      <c r="A105" s="13" t="s">
        <v>98</v>
      </c>
      <c r="B105" s="34">
        <f>'[2]2023  год_последний'!N107*1000</f>
        <v>-2876958.7</v>
      </c>
      <c r="C105" s="34">
        <f t="shared" si="5"/>
        <v>2806122.13</v>
      </c>
      <c r="D105" s="37">
        <f>'[2]2023  год_последний'!U107*1000</f>
        <v>2742416</v>
      </c>
      <c r="E105" s="37">
        <f>'[2]2023  год_последний'!AD107*1000</f>
        <v>63706.130000000005</v>
      </c>
      <c r="F105" s="36"/>
    </row>
    <row r="106" spans="1:6" ht="28" x14ac:dyDescent="0.3">
      <c r="A106" s="13" t="s">
        <v>99</v>
      </c>
      <c r="B106" s="34">
        <f>'[2]2023  год_последний'!N108*1000</f>
        <v>-1872245.95</v>
      </c>
      <c r="C106" s="34">
        <f t="shared" si="5"/>
        <v>1090088.8500000001</v>
      </c>
      <c r="D106" s="37">
        <f>'[2]2023  год_последний'!U108*1000</f>
        <v>386664</v>
      </c>
      <c r="E106" s="37">
        <f>'[2]2023  год_последний'!AD108*1000</f>
        <v>703424.85</v>
      </c>
      <c r="F106" s="36"/>
    </row>
    <row r="107" spans="1:6" ht="16.5" x14ac:dyDescent="0.25">
      <c r="A107" s="10" t="s">
        <v>100</v>
      </c>
      <c r="B107" s="35">
        <f>SUM(B108:B122)</f>
        <v>-51843210.709999993</v>
      </c>
      <c r="C107" s="35">
        <f>SUM(C108:C122)</f>
        <v>45781278.310000002</v>
      </c>
      <c r="D107" s="35">
        <f>SUM(D108:D122)</f>
        <v>35500368</v>
      </c>
      <c r="E107" s="35">
        <f>SUM(E108:E122)</f>
        <v>10280910.310000001</v>
      </c>
      <c r="F107" s="36"/>
    </row>
    <row r="108" spans="1:6" ht="28" x14ac:dyDescent="0.25">
      <c r="A108" s="8" t="s">
        <v>101</v>
      </c>
      <c r="B108" s="34">
        <f>'[2]2023  год_последний'!N110*1000</f>
        <v>0</v>
      </c>
      <c r="C108" s="34">
        <f t="shared" ref="C108:C122" si="6">SUM(D108:E108)</f>
        <v>0</v>
      </c>
      <c r="D108" s="37">
        <f>'[2]2023  год_последний'!U110*1000</f>
        <v>0</v>
      </c>
      <c r="E108" s="37">
        <f>'[2]2023  год_последний'!AD110*1000</f>
        <v>0</v>
      </c>
      <c r="F108" s="36"/>
    </row>
    <row r="109" spans="1:6" ht="28" x14ac:dyDescent="0.25">
      <c r="A109" s="8" t="s">
        <v>102</v>
      </c>
      <c r="B109" s="34">
        <f>'[2]2023  год_последний'!N111*1000</f>
        <v>-4196466.01</v>
      </c>
      <c r="C109" s="34">
        <f t="shared" si="6"/>
        <v>3031736.4299999997</v>
      </c>
      <c r="D109" s="37">
        <f>'[2]2023  год_последний'!U111*1000</f>
        <v>1984249</v>
      </c>
      <c r="E109" s="37">
        <f>'[2]2023  год_последний'!AD111*1000</f>
        <v>1047487.4299999999</v>
      </c>
      <c r="F109" s="36"/>
    </row>
    <row r="110" spans="1:6" ht="28" x14ac:dyDescent="0.25">
      <c r="A110" s="8" t="s">
        <v>103</v>
      </c>
      <c r="B110" s="34">
        <f>'[2]2023  год_последний'!N112*1000</f>
        <v>-4898022.54</v>
      </c>
      <c r="C110" s="34">
        <f t="shared" si="6"/>
        <v>2421456.71</v>
      </c>
      <c r="D110" s="37">
        <f>'[2]2023  год_последний'!U112*1000</f>
        <v>194183</v>
      </c>
      <c r="E110" s="37">
        <f>'[2]2023  год_последний'!AD112*1000</f>
        <v>2227273.71</v>
      </c>
      <c r="F110" s="36"/>
    </row>
    <row r="111" spans="1:6" ht="28" x14ac:dyDescent="0.25">
      <c r="A111" s="8" t="s">
        <v>104</v>
      </c>
      <c r="B111" s="34">
        <f>'[2]2023  год_последний'!N113*1000</f>
        <v>-2755647.35</v>
      </c>
      <c r="C111" s="34">
        <f t="shared" si="6"/>
        <v>2618239.9300000002</v>
      </c>
      <c r="D111" s="37">
        <f>'[2]2023  год_последний'!U113*1000</f>
        <v>2494664</v>
      </c>
      <c r="E111" s="37">
        <f>'[2]2023  год_последний'!AD113*1000</f>
        <v>123575.93</v>
      </c>
      <c r="F111" s="36"/>
    </row>
    <row r="112" spans="1:6" ht="28" x14ac:dyDescent="0.25">
      <c r="A112" s="8" t="s">
        <v>105</v>
      </c>
      <c r="B112" s="34">
        <f>'[2]2023  год_последний'!N114*1000</f>
        <v>-1489844.5999999999</v>
      </c>
      <c r="C112" s="34">
        <f t="shared" si="6"/>
        <v>2186121</v>
      </c>
      <c r="D112" s="37">
        <f>'[2]2023  год_последний'!U114*1000</f>
        <v>2186121</v>
      </c>
      <c r="E112" s="37">
        <f>'[2]2023  год_последний'!AD114*1000</f>
        <v>0</v>
      </c>
      <c r="F112" s="36"/>
    </row>
    <row r="113" spans="1:6" ht="28" x14ac:dyDescent="0.25">
      <c r="A113" s="8" t="s">
        <v>106</v>
      </c>
      <c r="B113" s="34">
        <f>'[2]2023  год_последний'!N115*1000</f>
        <v>-3937373.76</v>
      </c>
      <c r="C113" s="34">
        <f t="shared" si="6"/>
        <v>1967229.0999999999</v>
      </c>
      <c r="D113" s="37">
        <f>'[2]2023  год_последний'!U115*1000</f>
        <v>195400</v>
      </c>
      <c r="E113" s="37">
        <f>'[2]2023  год_последний'!AD115*1000</f>
        <v>1771829.0999999999</v>
      </c>
      <c r="F113" s="36"/>
    </row>
    <row r="114" spans="1:6" ht="28" x14ac:dyDescent="0.25">
      <c r="A114" s="8" t="s">
        <v>107</v>
      </c>
      <c r="B114" s="34">
        <f>'[2]2023  год_последний'!N116*1000</f>
        <v>-1515994.5499999998</v>
      </c>
      <c r="C114" s="34">
        <f t="shared" si="6"/>
        <v>5248591</v>
      </c>
      <c r="D114" s="37">
        <f>'[2]2023  год_последний'!U116*1000</f>
        <v>5248591</v>
      </c>
      <c r="E114" s="37">
        <f>'[2]2023  год_последний'!AD116*1000</f>
        <v>0</v>
      </c>
      <c r="F114" s="36"/>
    </row>
    <row r="115" spans="1:6" ht="28" x14ac:dyDescent="0.25">
      <c r="A115" s="8" t="s">
        <v>108</v>
      </c>
      <c r="B115" s="34">
        <f>'[2]2023  год_последний'!N117*1000</f>
        <v>-3233865</v>
      </c>
      <c r="C115" s="34">
        <f t="shared" si="6"/>
        <v>3173031.75</v>
      </c>
      <c r="D115" s="37">
        <f>'[2]2023  год_последний'!U117*1000</f>
        <v>3118322</v>
      </c>
      <c r="E115" s="37">
        <f>'[2]2023  год_последний'!AD117*1000</f>
        <v>54709.75</v>
      </c>
      <c r="F115" s="36"/>
    </row>
    <row r="116" spans="1:6" ht="28" x14ac:dyDescent="0.25">
      <c r="A116" s="8" t="s">
        <v>109</v>
      </c>
      <c r="B116" s="34">
        <f>'[2]2023  год_последний'!N118*1000</f>
        <v>-4631572.58</v>
      </c>
      <c r="C116" s="34">
        <f t="shared" si="6"/>
        <v>5147891</v>
      </c>
      <c r="D116" s="37">
        <f>'[2]2023  год_последний'!U118*1000</f>
        <v>5147891</v>
      </c>
      <c r="E116" s="37">
        <f>'[2]2023  год_последний'!AD118*1000</f>
        <v>0</v>
      </c>
      <c r="F116" s="36"/>
    </row>
    <row r="117" spans="1:6" s="7" customFormat="1" ht="28" x14ac:dyDescent="0.25">
      <c r="A117" s="8" t="s">
        <v>110</v>
      </c>
      <c r="B117" s="34">
        <f>'[2]2023  год_последний'!N119*1000</f>
        <v>-2538870.21</v>
      </c>
      <c r="C117" s="34">
        <f t="shared" si="6"/>
        <v>2064294.09</v>
      </c>
      <c r="D117" s="37">
        <f>'[2]2023  год_последний'!U119*1000</f>
        <v>1637489</v>
      </c>
      <c r="E117" s="37">
        <f>'[2]2023  год_последний'!AD119*1000</f>
        <v>426805.09</v>
      </c>
      <c r="F117" s="36"/>
    </row>
    <row r="118" spans="1:6" ht="28" x14ac:dyDescent="0.25">
      <c r="A118" s="8" t="s">
        <v>111</v>
      </c>
      <c r="B118" s="34">
        <f>'[2]2023  год_последний'!N120*1000</f>
        <v>-8092941.8300000001</v>
      </c>
      <c r="C118" s="34">
        <f t="shared" si="6"/>
        <v>4017994.48</v>
      </c>
      <c r="D118" s="37">
        <f>'[2]2023  год_последний'!U120*1000</f>
        <v>353233</v>
      </c>
      <c r="E118" s="37">
        <f>'[2]2023  год_последний'!AD120*1000</f>
        <v>3664761.48</v>
      </c>
      <c r="F118" s="36"/>
    </row>
    <row r="119" spans="1:6" ht="28" x14ac:dyDescent="0.25">
      <c r="A119" s="8" t="s">
        <v>112</v>
      </c>
      <c r="B119" s="34">
        <f>'[2]2023  год_последний'!N121*1000</f>
        <v>-3632909.8</v>
      </c>
      <c r="C119" s="34">
        <f t="shared" si="6"/>
        <v>2927975.41</v>
      </c>
      <c r="D119" s="37">
        <f>'[2]2023  год_последний'!U121*1000</f>
        <v>2294000</v>
      </c>
      <c r="E119" s="37">
        <f>'[2]2023  год_последний'!AD121*1000</f>
        <v>633975.41</v>
      </c>
      <c r="F119" s="36"/>
    </row>
    <row r="120" spans="1:6" ht="28" x14ac:dyDescent="0.25">
      <c r="A120" s="8" t="s">
        <v>113</v>
      </c>
      <c r="B120" s="34">
        <f>'[2]2023  год_последний'!N122*1000</f>
        <v>-4314352.22</v>
      </c>
      <c r="C120" s="34">
        <f t="shared" si="6"/>
        <v>4696291</v>
      </c>
      <c r="D120" s="37">
        <f>'[2]2023  год_последний'!U122*1000</f>
        <v>4696291</v>
      </c>
      <c r="E120" s="37">
        <f>'[2]2023  год_последний'!AD122*1000</f>
        <v>0</v>
      </c>
      <c r="F120" s="36"/>
    </row>
    <row r="121" spans="1:6" ht="28" x14ac:dyDescent="0.25">
      <c r="A121" s="8" t="s">
        <v>114</v>
      </c>
      <c r="B121" s="34">
        <f>'[2]2023  год_последний'!N123*1000</f>
        <v>-3320939.86</v>
      </c>
      <c r="C121" s="34">
        <f t="shared" si="6"/>
        <v>2953456.41</v>
      </c>
      <c r="D121" s="37">
        <f>'[2]2023  год_последний'!U123*1000</f>
        <v>2622964</v>
      </c>
      <c r="E121" s="37">
        <f>'[2]2023  год_последний'!AD123*1000</f>
        <v>330492.41000000003</v>
      </c>
      <c r="F121" s="36"/>
    </row>
    <row r="122" spans="1:6" ht="28" x14ac:dyDescent="0.25">
      <c r="A122" s="8" t="s">
        <v>115</v>
      </c>
      <c r="B122" s="34">
        <f>'[2]2023  год_последний'!N124*1000</f>
        <v>-3284410.4000000004</v>
      </c>
      <c r="C122" s="34">
        <f t="shared" si="6"/>
        <v>3326970</v>
      </c>
      <c r="D122" s="37">
        <f>'[2]2023  год_последний'!U124*1000</f>
        <v>3326970</v>
      </c>
      <c r="E122" s="37">
        <f>'[2]2023  год_последний'!AD124*1000</f>
        <v>0</v>
      </c>
      <c r="F122" s="36"/>
    </row>
    <row r="123" spans="1:6" ht="16.5" x14ac:dyDescent="0.25">
      <c r="A123" s="10" t="s">
        <v>116</v>
      </c>
      <c r="B123" s="35">
        <f>SUM(B124:B141)</f>
        <v>-82696447.850000009</v>
      </c>
      <c r="C123" s="35">
        <f>SUM(C124:C141)</f>
        <v>60237445.890000001</v>
      </c>
      <c r="D123" s="35">
        <f>SUM(D124:D141)</f>
        <v>38190117</v>
      </c>
      <c r="E123" s="35">
        <f>SUM(E124:E141)</f>
        <v>22047328.890000001</v>
      </c>
      <c r="F123" s="36"/>
    </row>
    <row r="124" spans="1:6" ht="28" x14ac:dyDescent="0.25">
      <c r="A124" s="8" t="s">
        <v>117</v>
      </c>
      <c r="B124" s="34">
        <f>'[2]2023  год_последний'!N126*1000</f>
        <v>-1338528.27</v>
      </c>
      <c r="C124" s="34">
        <f t="shared" ref="C124:C141" si="7">SUM(D124:E124)</f>
        <v>633794.75</v>
      </c>
      <c r="D124" s="37">
        <f>'[2]2023  год_последний'!U126*1000</f>
        <v>0</v>
      </c>
      <c r="E124" s="37">
        <f>'[2]2023  год_последний'!AD126*1000</f>
        <v>633794.75</v>
      </c>
      <c r="F124" s="36"/>
    </row>
    <row r="125" spans="1:6" ht="28" x14ac:dyDescent="0.25">
      <c r="A125" s="8" t="s">
        <v>18</v>
      </c>
      <c r="B125" s="34">
        <f>'[2]2023  год_последний'!N127*1000</f>
        <v>-3621028.21</v>
      </c>
      <c r="C125" s="34">
        <f t="shared" si="7"/>
        <v>2283706.4299999997</v>
      </c>
      <c r="D125" s="37">
        <f>'[2]2023  год_последний'!U127*1000</f>
        <v>1081000</v>
      </c>
      <c r="E125" s="37">
        <f>'[2]2023  год_последний'!AD127*1000</f>
        <v>1202706.43</v>
      </c>
      <c r="F125" s="36"/>
    </row>
    <row r="126" spans="1:6" ht="28" x14ac:dyDescent="0.25">
      <c r="A126" s="8" t="s">
        <v>118</v>
      </c>
      <c r="B126" s="34">
        <f>'[2]2023  год_последний'!N128*1000</f>
        <v>-4846103.3100000005</v>
      </c>
      <c r="C126" s="34">
        <f t="shared" si="7"/>
        <v>5142000</v>
      </c>
      <c r="D126" s="37">
        <f>'[2]2023  год_последний'!U128*1000</f>
        <v>5142000</v>
      </c>
      <c r="E126" s="37">
        <f>'[2]2023  год_последний'!AD128*1000</f>
        <v>0</v>
      </c>
      <c r="F126" s="36"/>
    </row>
    <row r="127" spans="1:6" ht="28" x14ac:dyDescent="0.25">
      <c r="A127" s="8" t="s">
        <v>119</v>
      </c>
      <c r="B127" s="34">
        <f>'[2]2023  год_последний'!N129*1000</f>
        <v>-3180324.99</v>
      </c>
      <c r="C127" s="34">
        <f t="shared" si="7"/>
        <v>2223685.64</v>
      </c>
      <c r="D127" s="37">
        <f>'[2]2023  год_последний'!U129*1000</f>
        <v>1363342</v>
      </c>
      <c r="E127" s="37">
        <f>'[2]2023  год_последний'!AD129*1000</f>
        <v>860343.64</v>
      </c>
      <c r="F127" s="36"/>
    </row>
    <row r="128" spans="1:6" ht="28" x14ac:dyDescent="0.25">
      <c r="A128" s="8" t="s">
        <v>120</v>
      </c>
      <c r="B128" s="34">
        <f>'[2]2023  год_последний'!N130*1000</f>
        <v>-4936705.42</v>
      </c>
      <c r="C128" s="34">
        <f t="shared" si="7"/>
        <v>3695984.4699999997</v>
      </c>
      <c r="D128" s="37">
        <f>'[2]2023  год_последний'!U130*1000</f>
        <v>2580155</v>
      </c>
      <c r="E128" s="37">
        <f>'[2]2023  год_последний'!AD130*1000</f>
        <v>1115829.47</v>
      </c>
      <c r="F128" s="36"/>
    </row>
    <row r="129" spans="1:6" ht="28" x14ac:dyDescent="0.25">
      <c r="A129" s="8" t="s">
        <v>121</v>
      </c>
      <c r="B129" s="34">
        <f>'[2]2023  год_последний'!N131*1000</f>
        <v>-5343776.75</v>
      </c>
      <c r="C129" s="34">
        <f t="shared" si="7"/>
        <v>7103899</v>
      </c>
      <c r="D129" s="37">
        <f>'[2]2023  год_последний'!U131*1000</f>
        <v>7103899</v>
      </c>
      <c r="E129" s="37">
        <f>'[2]2023  год_последний'!AD131*1000</f>
        <v>0</v>
      </c>
      <c r="F129" s="36"/>
    </row>
    <row r="130" spans="1:6" ht="28" x14ac:dyDescent="0.25">
      <c r="A130" s="8" t="s">
        <v>122</v>
      </c>
      <c r="B130" s="34">
        <f>'[2]2023  год_последний'!N132*1000</f>
        <v>-3776211.9699999997</v>
      </c>
      <c r="C130" s="34">
        <f t="shared" si="7"/>
        <v>2189935.8899999997</v>
      </c>
      <c r="D130" s="37">
        <f>'[2]2023  год_последний'!U132*1000</f>
        <v>763335</v>
      </c>
      <c r="E130" s="37">
        <f>'[2]2023  год_последний'!AD132*1000</f>
        <v>1426600.89</v>
      </c>
      <c r="F130" s="36"/>
    </row>
    <row r="131" spans="1:6" ht="28" x14ac:dyDescent="0.25">
      <c r="A131" s="8" t="s">
        <v>123</v>
      </c>
      <c r="B131" s="34">
        <f>'[2]2023  год_последний'!N133*1000</f>
        <v>-1779373.22</v>
      </c>
      <c r="C131" s="34">
        <f t="shared" si="7"/>
        <v>842535.37</v>
      </c>
      <c r="D131" s="37">
        <f>'[2]2023  год_последний'!U133*1000</f>
        <v>0</v>
      </c>
      <c r="E131" s="37">
        <f>'[2]2023  год_последний'!AD133*1000</f>
        <v>842535.37</v>
      </c>
      <c r="F131" s="36"/>
    </row>
    <row r="132" spans="1:6" ht="28" x14ac:dyDescent="0.25">
      <c r="A132" s="8" t="s">
        <v>124</v>
      </c>
      <c r="B132" s="34">
        <f>'[2]2023  год_последний'!N134*1000</f>
        <v>-2775992.81</v>
      </c>
      <c r="C132" s="34">
        <f t="shared" si="7"/>
        <v>2055087.0699999998</v>
      </c>
      <c r="D132" s="37">
        <f>'[2]2023  год_последний'!U134*1000</f>
        <v>1406748</v>
      </c>
      <c r="E132" s="37">
        <f>'[2]2023  год_последний'!AD134*1000</f>
        <v>648339.06999999995</v>
      </c>
      <c r="F132" s="36"/>
    </row>
    <row r="133" spans="1:6" s="7" customFormat="1" ht="28" x14ac:dyDescent="0.25">
      <c r="A133" s="8" t="s">
        <v>125</v>
      </c>
      <c r="B133" s="34">
        <f>'[2]2023  год_последний'!N135*1000</f>
        <v>-3739921.75</v>
      </c>
      <c r="C133" s="34">
        <f t="shared" si="7"/>
        <v>2824531.08</v>
      </c>
      <c r="D133" s="37">
        <f>'[2]2023  год_последний'!U135*1000</f>
        <v>2001284</v>
      </c>
      <c r="E133" s="37">
        <f>'[2]2023  год_последний'!AD135*1000</f>
        <v>823247.08</v>
      </c>
      <c r="F133" s="36"/>
    </row>
    <row r="134" spans="1:6" ht="28" x14ac:dyDescent="0.25">
      <c r="A134" s="8" t="s">
        <v>126</v>
      </c>
      <c r="B134" s="34">
        <f>'[2]2023  год_последний'!N136*1000</f>
        <v>-5172111.72</v>
      </c>
      <c r="C134" s="34">
        <f t="shared" si="7"/>
        <v>2538505.94</v>
      </c>
      <c r="D134" s="37">
        <f>'[2]2023  год_последний'!U136*1000</f>
        <v>170000</v>
      </c>
      <c r="E134" s="37">
        <f>'[2]2023  год_последний'!AD136*1000</f>
        <v>2368505.94</v>
      </c>
      <c r="F134" s="36"/>
    </row>
    <row r="135" spans="1:6" ht="28" x14ac:dyDescent="0.25">
      <c r="A135" s="8" t="s">
        <v>127</v>
      </c>
      <c r="B135" s="34">
        <f>'[2]2023  год_последний'!N137*1000</f>
        <v>-4297107.67</v>
      </c>
      <c r="C135" s="34">
        <f t="shared" si="7"/>
        <v>2541622.4</v>
      </c>
      <c r="D135" s="37">
        <f>'[2]2023  год_последний'!U137*1000</f>
        <v>962845</v>
      </c>
      <c r="E135" s="37">
        <f>'[2]2023  год_последний'!AD137*1000</f>
        <v>1578777.4</v>
      </c>
      <c r="F135" s="36"/>
    </row>
    <row r="136" spans="1:6" ht="28" x14ac:dyDescent="0.25">
      <c r="A136" s="8" t="s">
        <v>128</v>
      </c>
      <c r="B136" s="34">
        <f>'[2]2023  год_последний'!N138*1000</f>
        <v>-3675231.74</v>
      </c>
      <c r="C136" s="34">
        <f t="shared" si="7"/>
        <v>3348153.98</v>
      </c>
      <c r="D136" s="37">
        <f>'[2]2023  год_последний'!U138*1000</f>
        <v>3054000</v>
      </c>
      <c r="E136" s="37">
        <f>'[2]2023  год_последний'!AD138*1000</f>
        <v>294153.98</v>
      </c>
      <c r="F136" s="36"/>
    </row>
    <row r="137" spans="1:6" ht="28" x14ac:dyDescent="0.25">
      <c r="A137" s="8" t="s">
        <v>129</v>
      </c>
      <c r="B137" s="34">
        <f>'[2]2023  год_последний'!N139*1000</f>
        <v>-2712506.9400000004</v>
      </c>
      <c r="C137" s="34">
        <f t="shared" si="7"/>
        <v>1952151.11</v>
      </c>
      <c r="D137" s="37">
        <f>'[2]2023  год_последний'!U139*1000</f>
        <v>1268333</v>
      </c>
      <c r="E137" s="37">
        <f>'[2]2023  год_последний'!AD139*1000</f>
        <v>683818.1100000001</v>
      </c>
      <c r="F137" s="36"/>
    </row>
    <row r="138" spans="1:6" ht="28" x14ac:dyDescent="0.25">
      <c r="A138" s="8" t="s">
        <v>130</v>
      </c>
      <c r="B138" s="34">
        <f>'[2]2023  год_последний'!N140*1000</f>
        <v>-2281452</v>
      </c>
      <c r="C138" s="34">
        <f t="shared" si="7"/>
        <v>1190927.69</v>
      </c>
      <c r="D138" s="37">
        <f>'[2]2023  год_последний'!U140*1000</f>
        <v>210176</v>
      </c>
      <c r="E138" s="37">
        <f>'[2]2023  год_последний'!AD140*1000</f>
        <v>980751.69000000006</v>
      </c>
      <c r="F138" s="36"/>
    </row>
    <row r="139" spans="1:6" ht="28" x14ac:dyDescent="0.25">
      <c r="A139" s="8" t="s">
        <v>131</v>
      </c>
      <c r="B139" s="34">
        <f>'[2]2023  год_последний'!N141*1000</f>
        <v>-6431506.0299999993</v>
      </c>
      <c r="C139" s="34">
        <f t="shared" si="7"/>
        <v>3792427.6599999997</v>
      </c>
      <c r="D139" s="37">
        <f>'[2]2023  год_последний'!U141*1000</f>
        <v>1419000</v>
      </c>
      <c r="E139" s="37">
        <f>'[2]2023  год_последний'!AD141*1000</f>
        <v>2373427.6599999997</v>
      </c>
      <c r="F139" s="36"/>
    </row>
    <row r="140" spans="1:6" ht="28" x14ac:dyDescent="0.25">
      <c r="A140" s="8" t="s">
        <v>132</v>
      </c>
      <c r="B140" s="34">
        <f>'[2]2023  год_последний'!N142*1000</f>
        <v>-3076151.57</v>
      </c>
      <c r="C140" s="34">
        <f t="shared" si="7"/>
        <v>2119423.46</v>
      </c>
      <c r="D140" s="37">
        <f>'[2]2023  год_последний'!U142*1000</f>
        <v>1259000</v>
      </c>
      <c r="E140" s="37">
        <f>'[2]2023  год_последний'!AD142*1000</f>
        <v>860423.46</v>
      </c>
      <c r="F140" s="36"/>
    </row>
    <row r="141" spans="1:6" ht="16.5" x14ac:dyDescent="0.25">
      <c r="A141" s="8" t="s">
        <v>133</v>
      </c>
      <c r="B141" s="34">
        <f>'[2]2023  год_последний'!N143*1000</f>
        <v>-19712413.48</v>
      </c>
      <c r="C141" s="34">
        <f t="shared" si="7"/>
        <v>13759073.949999999</v>
      </c>
      <c r="D141" s="37">
        <f>'[2]2023  год_последний'!U143*1000</f>
        <v>8405000</v>
      </c>
      <c r="E141" s="37">
        <f>'[2]2023  год_последний'!AD143*1000</f>
        <v>5354073.95</v>
      </c>
      <c r="F141" s="36"/>
    </row>
    <row r="142" spans="1:6" ht="16.5" x14ac:dyDescent="0.25">
      <c r="A142" s="10" t="s">
        <v>134</v>
      </c>
      <c r="B142" s="35">
        <f>SUM(B143:B155)</f>
        <v>-48381954.760000005</v>
      </c>
      <c r="C142" s="35">
        <f>SUM(C143:C155)</f>
        <v>32983612.680000003</v>
      </c>
      <c r="D142" s="35">
        <f>SUM(D143:D155)</f>
        <v>18699200</v>
      </c>
      <c r="E142" s="35">
        <f>SUM(E143:E155)</f>
        <v>14284412.680000002</v>
      </c>
      <c r="F142" s="36"/>
    </row>
    <row r="143" spans="1:6" ht="28" x14ac:dyDescent="0.25">
      <c r="A143" s="8" t="s">
        <v>135</v>
      </c>
      <c r="B143" s="34">
        <f>'[2]2023  год_последний'!N145*1000</f>
        <v>-1819137.51</v>
      </c>
      <c r="C143" s="34">
        <f t="shared" ref="C143:C155" si="8">SUM(D143:E143)</f>
        <v>2304020</v>
      </c>
      <c r="D143" s="37">
        <f>'[2]2023  год_последний'!U145*1000</f>
        <v>2304020</v>
      </c>
      <c r="E143" s="37">
        <f>'[2]2023  год_последний'!AD145*1000</f>
        <v>0</v>
      </c>
      <c r="F143" s="36"/>
    </row>
    <row r="144" spans="1:6" ht="28" x14ac:dyDescent="0.25">
      <c r="A144" s="8" t="s">
        <v>3</v>
      </c>
      <c r="B144" s="34">
        <f>'[2]2023  год_последний'!N146*1000</f>
        <v>-2529432.61</v>
      </c>
      <c r="C144" s="34">
        <f t="shared" si="8"/>
        <v>2121285.69</v>
      </c>
      <c r="D144" s="37">
        <f>'[2]2023  год_последний'!U146*1000</f>
        <v>1754223</v>
      </c>
      <c r="E144" s="37">
        <f>'[2]2023  год_последний'!AD146*1000</f>
        <v>367062.69</v>
      </c>
      <c r="F144" s="36"/>
    </row>
    <row r="145" spans="1:6" ht="28" x14ac:dyDescent="0.25">
      <c r="A145" s="8" t="s">
        <v>136</v>
      </c>
      <c r="B145" s="34">
        <f>'[2]2023  год_последний'!N147*1000</f>
        <v>-3329901.5599999996</v>
      </c>
      <c r="C145" s="34">
        <f t="shared" si="8"/>
        <v>1926362.8900000001</v>
      </c>
      <c r="D145" s="37">
        <f>'[2]2023  год_последний'!U147*1000</f>
        <v>664105</v>
      </c>
      <c r="E145" s="37">
        <f>'[2]2023  год_последний'!AD147*1000</f>
        <v>1262257.8900000001</v>
      </c>
      <c r="F145" s="36"/>
    </row>
    <row r="146" spans="1:6" ht="28" x14ac:dyDescent="0.25">
      <c r="A146" s="8" t="s">
        <v>137</v>
      </c>
      <c r="B146" s="34">
        <f>'[2]2023  год_последний'!N148*1000</f>
        <v>-6214835.4499999993</v>
      </c>
      <c r="C146" s="34">
        <f t="shared" si="8"/>
        <v>3558950.4899999998</v>
      </c>
      <c r="D146" s="37">
        <f>'[2]2023  год_последний'!U148*1000</f>
        <v>1170408</v>
      </c>
      <c r="E146" s="37">
        <f>'[2]2023  год_последний'!AD148*1000</f>
        <v>2388542.4899999998</v>
      </c>
      <c r="F146" s="36"/>
    </row>
    <row r="147" spans="1:6" ht="28" x14ac:dyDescent="0.25">
      <c r="A147" s="8" t="s">
        <v>138</v>
      </c>
      <c r="B147" s="34">
        <f>'[2]2023  год_последний'!N149*1000</f>
        <v>-2482540.2800000003</v>
      </c>
      <c r="C147" s="34">
        <f t="shared" si="8"/>
        <v>1552656.3900000001</v>
      </c>
      <c r="D147" s="37">
        <f>'[2]2023  год_последний'!U149*1000</f>
        <v>716375</v>
      </c>
      <c r="E147" s="37">
        <f>'[2]2023  год_последний'!AD149*1000</f>
        <v>836281.39</v>
      </c>
      <c r="F147" s="36"/>
    </row>
    <row r="148" spans="1:6" ht="28" x14ac:dyDescent="0.25">
      <c r="A148" s="8" t="s">
        <v>27</v>
      </c>
      <c r="B148" s="34">
        <f>'[2]2023  год_последний'!N150*1000</f>
        <v>-1734400.3299999998</v>
      </c>
      <c r="C148" s="34">
        <f t="shared" si="8"/>
        <v>1572914.03</v>
      </c>
      <c r="D148" s="37">
        <f>'[2]2023  год_последний'!U150*1000</f>
        <v>1427683</v>
      </c>
      <c r="E148" s="37">
        <f>'[2]2023  год_последний'!AD150*1000</f>
        <v>145231.03</v>
      </c>
      <c r="F148" s="36"/>
    </row>
    <row r="149" spans="1:6" ht="28" x14ac:dyDescent="0.25">
      <c r="A149" s="8" t="s">
        <v>139</v>
      </c>
      <c r="B149" s="34">
        <f>'[2]2023  год_последний'!N151*1000</f>
        <v>-3582087.48</v>
      </c>
      <c r="C149" s="34">
        <f t="shared" si="8"/>
        <v>2371499.6100000003</v>
      </c>
      <c r="D149" s="37">
        <f>'[2]2023  год_последний'!U151*1000</f>
        <v>1282770</v>
      </c>
      <c r="E149" s="37">
        <f>'[2]2023  год_последний'!AD151*1000</f>
        <v>1088729.6100000001</v>
      </c>
      <c r="F149" s="36"/>
    </row>
    <row r="150" spans="1:6" ht="28" x14ac:dyDescent="0.25">
      <c r="A150" s="8" t="s">
        <v>140</v>
      </c>
      <c r="B150" s="34">
        <f>'[2]2023  год_последний'!N152*1000</f>
        <v>-5418702.3600000003</v>
      </c>
      <c r="C150" s="34">
        <f t="shared" si="8"/>
        <v>2706136.17</v>
      </c>
      <c r="D150" s="37">
        <f>'[2]2023  год_последний'!U152*1000</f>
        <v>266618</v>
      </c>
      <c r="E150" s="37">
        <f>'[2]2023  год_последний'!AD152*1000</f>
        <v>2439518.17</v>
      </c>
      <c r="F150" s="36"/>
    </row>
    <row r="151" spans="1:6" ht="28" x14ac:dyDescent="0.25">
      <c r="A151" s="8" t="s">
        <v>141</v>
      </c>
      <c r="B151" s="34">
        <f>'[2]2023  год_последний'!N153*1000</f>
        <v>-4554309.5199999996</v>
      </c>
      <c r="C151" s="34">
        <f t="shared" si="8"/>
        <v>2674019.37</v>
      </c>
      <c r="D151" s="37">
        <f>'[2]2023  год_последний'!U153*1000</f>
        <v>983000</v>
      </c>
      <c r="E151" s="37">
        <f>'[2]2023  год_последний'!AD153*1000</f>
        <v>1691019.3699999999</v>
      </c>
      <c r="F151" s="36"/>
    </row>
    <row r="152" spans="1:6" s="7" customFormat="1" ht="28" x14ac:dyDescent="0.25">
      <c r="A152" s="8" t="s">
        <v>142</v>
      </c>
      <c r="B152" s="34">
        <f>'[2]2023  год_последний'!N154*1000</f>
        <v>-3678284.3699999996</v>
      </c>
      <c r="C152" s="34">
        <f t="shared" si="8"/>
        <v>2762847.56</v>
      </c>
      <c r="D152" s="37">
        <f>'[2]2023  год_последний'!U154*1000</f>
        <v>1939559</v>
      </c>
      <c r="E152" s="37">
        <f>'[2]2023  год_последний'!AD154*1000</f>
        <v>823288.55999999994</v>
      </c>
      <c r="F152" s="36"/>
    </row>
    <row r="153" spans="1:6" ht="28" x14ac:dyDescent="0.25">
      <c r="A153" s="8" t="s">
        <v>143</v>
      </c>
      <c r="B153" s="34">
        <f>'[2]2023  год_последний'!N155*1000</f>
        <v>-4414142.32</v>
      </c>
      <c r="C153" s="34">
        <f t="shared" si="8"/>
        <v>3059238.05</v>
      </c>
      <c r="D153" s="37">
        <f>'[2]2023  год_последний'!U155*1000</f>
        <v>1840719</v>
      </c>
      <c r="E153" s="37">
        <f>'[2]2023  год_последний'!AD155*1000</f>
        <v>1218519.05</v>
      </c>
      <c r="F153" s="36"/>
    </row>
    <row r="154" spans="1:6" ht="28" x14ac:dyDescent="0.25">
      <c r="A154" s="8" t="s">
        <v>144</v>
      </c>
      <c r="B154" s="34">
        <f>'[2]2023  год_последний'!N156*1000</f>
        <v>-3418323.4499999997</v>
      </c>
      <c r="C154" s="34">
        <f t="shared" si="8"/>
        <v>2184620.71</v>
      </c>
      <c r="D154" s="37">
        <f>'[2]2023  год_последний'!U156*1000</f>
        <v>1075103</v>
      </c>
      <c r="E154" s="37">
        <f>'[2]2023  год_последний'!AD156*1000</f>
        <v>1109517.71</v>
      </c>
      <c r="F154" s="36"/>
    </row>
    <row r="155" spans="1:6" ht="28" x14ac:dyDescent="0.25">
      <c r="A155" s="8" t="s">
        <v>145</v>
      </c>
      <c r="B155" s="34">
        <f>'[2]2023  год_последний'!N157*1000</f>
        <v>-5205857.5199999996</v>
      </c>
      <c r="C155" s="34">
        <f t="shared" si="8"/>
        <v>4189061.7199999997</v>
      </c>
      <c r="D155" s="37">
        <f>'[2]2023  год_последний'!U157*1000</f>
        <v>3274617</v>
      </c>
      <c r="E155" s="37">
        <f>'[2]2023  год_последний'!AD157*1000</f>
        <v>914444.72</v>
      </c>
      <c r="F155" s="36"/>
    </row>
    <row r="156" spans="1:6" ht="16.5" x14ac:dyDescent="0.25">
      <c r="A156" s="10" t="s">
        <v>146</v>
      </c>
      <c r="B156" s="35">
        <f>SUM(B157:B164)</f>
        <v>-27150921.710000001</v>
      </c>
      <c r="C156" s="35">
        <f>SUM(C157:C164)</f>
        <v>16101174.309999999</v>
      </c>
      <c r="D156" s="35">
        <f>SUM(D157:D164)</f>
        <v>6163699</v>
      </c>
      <c r="E156" s="35">
        <f>SUM(E157:E164)</f>
        <v>9937475.3099999987</v>
      </c>
      <c r="F156" s="36"/>
    </row>
    <row r="157" spans="1:6" ht="28" x14ac:dyDescent="0.25">
      <c r="A157" s="8" t="s">
        <v>147</v>
      </c>
      <c r="B157" s="34">
        <f>'[2]2023  год_последний'!N159*1000</f>
        <v>-3162972.32</v>
      </c>
      <c r="C157" s="34">
        <f t="shared" ref="C157:C164" si="9">SUM(D157:E157)</f>
        <v>2419640.62</v>
      </c>
      <c r="D157" s="37">
        <f>'[2]2023  год_последний'!U159*1000</f>
        <v>1751133</v>
      </c>
      <c r="E157" s="37">
        <f>'[2]2023  год_последний'!AD159*1000</f>
        <v>668507.62</v>
      </c>
      <c r="F157" s="36"/>
    </row>
    <row r="158" spans="1:6" ht="28" x14ac:dyDescent="0.25">
      <c r="A158" s="8" t="s">
        <v>148</v>
      </c>
      <c r="B158" s="34">
        <f>'[2]2023  год_последний'!N160*1000</f>
        <v>-3944542.5300000003</v>
      </c>
      <c r="C158" s="34">
        <f t="shared" si="9"/>
        <v>2382881.0199999996</v>
      </c>
      <c r="D158" s="37">
        <f>'[2]2023  год_последний'!U160*1000</f>
        <v>978417</v>
      </c>
      <c r="E158" s="37">
        <f>'[2]2023  год_последний'!AD160*1000</f>
        <v>1404464.0199999998</v>
      </c>
      <c r="F158" s="36"/>
    </row>
    <row r="159" spans="1:6" ht="28" x14ac:dyDescent="0.25">
      <c r="A159" s="8" t="s">
        <v>149</v>
      </c>
      <c r="B159" s="34">
        <f>'[2]2023  год_последний'!N161*1000</f>
        <v>-1726837.36</v>
      </c>
      <c r="C159" s="34">
        <f t="shared" si="9"/>
        <v>817659.58</v>
      </c>
      <c r="D159" s="37">
        <f>'[2]2023  год_последний'!U161*1000</f>
        <v>0</v>
      </c>
      <c r="E159" s="37">
        <f>'[2]2023  год_последний'!AD161*1000</f>
        <v>817659.58</v>
      </c>
      <c r="F159" s="36"/>
    </row>
    <row r="160" spans="1:6" ht="28" x14ac:dyDescent="0.25">
      <c r="A160" s="8" t="s">
        <v>150</v>
      </c>
      <c r="B160" s="34">
        <f>'[2]2023  год_последний'!N162*1000</f>
        <v>-3460547.82</v>
      </c>
      <c r="C160" s="34">
        <f t="shared" si="9"/>
        <v>2315167.17</v>
      </c>
      <c r="D160" s="37">
        <f>'[2]2023  год_последний'!U162*1000</f>
        <v>1285081</v>
      </c>
      <c r="E160" s="37">
        <f>'[2]2023  год_последний'!AD162*1000</f>
        <v>1030086.17</v>
      </c>
      <c r="F160" s="36"/>
    </row>
    <row r="161" spans="1:6" ht="28" x14ac:dyDescent="0.25">
      <c r="A161" s="8" t="s">
        <v>151</v>
      </c>
      <c r="B161" s="34">
        <f>'[2]2023  год_последний'!N163*1000</f>
        <v>0</v>
      </c>
      <c r="C161" s="34">
        <f t="shared" si="9"/>
        <v>0</v>
      </c>
      <c r="D161" s="37">
        <f>'[2]2023  год_последний'!U163*1000</f>
        <v>0</v>
      </c>
      <c r="E161" s="37">
        <f>'[2]2023  год_последний'!AD163*1000</f>
        <v>0</v>
      </c>
      <c r="F161" s="36"/>
    </row>
    <row r="162" spans="1:6" ht="28" x14ac:dyDescent="0.25">
      <c r="A162" s="8" t="s">
        <v>152</v>
      </c>
      <c r="B162" s="34">
        <f>'[2]2023  год_последний'!N164*1000</f>
        <v>-4505980.42</v>
      </c>
      <c r="C162" s="34">
        <f t="shared" si="9"/>
        <v>2133587.17</v>
      </c>
      <c r="D162" s="37">
        <f>'[2]2023  год_последний'!U164*1000</f>
        <v>0</v>
      </c>
      <c r="E162" s="37">
        <f>'[2]2023  год_последний'!AD164*1000</f>
        <v>2133587.17</v>
      </c>
      <c r="F162" s="36"/>
    </row>
    <row r="163" spans="1:6" ht="28" x14ac:dyDescent="0.25">
      <c r="A163" s="8" t="s">
        <v>153</v>
      </c>
      <c r="B163" s="34">
        <f>'[2]2023  год_последний'!N165*1000</f>
        <v>-5371270.1399999997</v>
      </c>
      <c r="C163" s="34">
        <f t="shared" si="9"/>
        <v>3201952.89</v>
      </c>
      <c r="D163" s="37">
        <f>'[2]2023  год_последний'!U165*1000</f>
        <v>1251000</v>
      </c>
      <c r="E163" s="37">
        <f>'[2]2023  год_последний'!AD165*1000</f>
        <v>1950952.8900000001</v>
      </c>
      <c r="F163" s="36"/>
    </row>
    <row r="164" spans="1:6" ht="28" x14ac:dyDescent="0.25">
      <c r="A164" s="8" t="s">
        <v>154</v>
      </c>
      <c r="B164" s="34">
        <f>'[2]2023  год_последний'!N166*1000</f>
        <v>-4978771.12</v>
      </c>
      <c r="C164" s="34">
        <f t="shared" si="9"/>
        <v>2830285.86</v>
      </c>
      <c r="D164" s="37">
        <f>'[2]2023  год_последний'!U166*1000</f>
        <v>898068</v>
      </c>
      <c r="E164" s="37">
        <f>'[2]2023  год_последний'!AD166*1000</f>
        <v>1932217.8599999999</v>
      </c>
      <c r="F164" s="36"/>
    </row>
    <row r="165" spans="1:6" ht="16.5" x14ac:dyDescent="0.25">
      <c r="A165" s="10" t="s">
        <v>155</v>
      </c>
      <c r="B165" s="35">
        <f>SUM(B166:B181)</f>
        <v>-69098060.370000005</v>
      </c>
      <c r="C165" s="35">
        <f>SUM(C166:C181)</f>
        <v>45312675.929999992</v>
      </c>
      <c r="D165" s="35">
        <f>SUM(D166:D181)</f>
        <v>23921538</v>
      </c>
      <c r="E165" s="35">
        <f>SUM(E166:E181)</f>
        <v>21391137.93</v>
      </c>
      <c r="F165" s="36"/>
    </row>
    <row r="166" spans="1:6" s="7" customFormat="1" ht="28" x14ac:dyDescent="0.25">
      <c r="A166" s="8" t="s">
        <v>156</v>
      </c>
      <c r="B166" s="34">
        <f>'[2]2023  год_последний'!N168*1000</f>
        <v>-4088658.7</v>
      </c>
      <c r="C166" s="34">
        <f t="shared" ref="C166:C181" si="10">SUM(D166:E166)</f>
        <v>3153016.8</v>
      </c>
      <c r="D166" s="37">
        <f>'[2]2023  год_последний'!U168*1000</f>
        <v>2311557</v>
      </c>
      <c r="E166" s="37">
        <f>'[2]2023  год_последний'!AD168*1000</f>
        <v>841459.79999999993</v>
      </c>
      <c r="F166" s="36"/>
    </row>
    <row r="167" spans="1:6" ht="28" x14ac:dyDescent="0.25">
      <c r="A167" s="8" t="s">
        <v>157</v>
      </c>
      <c r="B167" s="34">
        <f>'[2]2023  год_последний'!N169*1000</f>
        <v>-3159514.67</v>
      </c>
      <c r="C167" s="34">
        <f t="shared" si="10"/>
        <v>1788513.57</v>
      </c>
      <c r="D167" s="37">
        <f>'[2]2023  год_последний'!U169*1000</f>
        <v>555518</v>
      </c>
      <c r="E167" s="37">
        <f>'[2]2023  год_последний'!AD169*1000</f>
        <v>1232995.57</v>
      </c>
      <c r="F167" s="36"/>
    </row>
    <row r="168" spans="1:6" ht="28" x14ac:dyDescent="0.25">
      <c r="A168" s="8" t="s">
        <v>158</v>
      </c>
      <c r="B168" s="34">
        <f>'[2]2023  год_последний'!N170*1000</f>
        <v>-1377345.5</v>
      </c>
      <c r="C168" s="34">
        <f t="shared" si="10"/>
        <v>652174.76</v>
      </c>
      <c r="D168" s="37">
        <f>'[2]2023  год_последний'!U170*1000</f>
        <v>0</v>
      </c>
      <c r="E168" s="37">
        <f>'[2]2023  год_последний'!AD170*1000</f>
        <v>652174.76</v>
      </c>
      <c r="F168" s="36"/>
    </row>
    <row r="169" spans="1:6" ht="28" x14ac:dyDescent="0.25">
      <c r="A169" s="8" t="s">
        <v>159</v>
      </c>
      <c r="B169" s="34">
        <f>'[2]2023  год_последний'!N171*1000</f>
        <v>-3723720.6500000004</v>
      </c>
      <c r="C169" s="34">
        <f t="shared" si="10"/>
        <v>3112385.19</v>
      </c>
      <c r="D169" s="37">
        <f>'[2]2023  год_последний'!U171*1000</f>
        <v>2562587</v>
      </c>
      <c r="E169" s="37">
        <f>'[2]2023  год_последний'!AD171*1000</f>
        <v>549798.18999999994</v>
      </c>
      <c r="F169" s="36"/>
    </row>
    <row r="170" spans="1:6" ht="28" x14ac:dyDescent="0.25">
      <c r="A170" s="8" t="s">
        <v>160</v>
      </c>
      <c r="B170" s="34">
        <f>'[2]2023  год_последний'!N172*1000</f>
        <v>-3444984.3000000003</v>
      </c>
      <c r="C170" s="34">
        <f t="shared" si="10"/>
        <v>2327687.89</v>
      </c>
      <c r="D170" s="37">
        <f>'[2]2023  год_последний'!U172*1000</f>
        <v>1322859</v>
      </c>
      <c r="E170" s="37">
        <f>'[2]2023  год_последний'!AD172*1000</f>
        <v>1004828.89</v>
      </c>
      <c r="F170" s="36"/>
    </row>
    <row r="171" spans="1:6" ht="28" x14ac:dyDescent="0.25">
      <c r="A171" s="8" t="s">
        <v>161</v>
      </c>
      <c r="B171" s="34">
        <f>'[2]2023  год_последний'!N173*1000</f>
        <v>-3074834.87</v>
      </c>
      <c r="C171" s="34">
        <f t="shared" si="10"/>
        <v>2377961.66</v>
      </c>
      <c r="D171" s="37">
        <f>'[2]2023  год_последний'!U173*1000</f>
        <v>1751236</v>
      </c>
      <c r="E171" s="37">
        <f>'[2]2023  год_последний'!AD173*1000</f>
        <v>626725.65999999992</v>
      </c>
      <c r="F171" s="36"/>
    </row>
    <row r="172" spans="1:6" ht="28" x14ac:dyDescent="0.25">
      <c r="A172" s="8" t="s">
        <v>162</v>
      </c>
      <c r="B172" s="34">
        <f>'[2]2023  год_последний'!N174*1000</f>
        <v>-5297057.29</v>
      </c>
      <c r="C172" s="34">
        <f t="shared" si="10"/>
        <v>2508163.0300000003</v>
      </c>
      <c r="D172" s="37">
        <f>'[2]2023  год_последний'!U174*1000</f>
        <v>0</v>
      </c>
      <c r="E172" s="37">
        <f>'[2]2023  год_последний'!AD174*1000</f>
        <v>2508163.0300000003</v>
      </c>
      <c r="F172" s="36"/>
    </row>
    <row r="173" spans="1:6" ht="28" x14ac:dyDescent="0.25">
      <c r="A173" s="8" t="s">
        <v>163</v>
      </c>
      <c r="B173" s="34">
        <f>'[2]2023  год_последний'!N175*1000</f>
        <v>-2835613.55</v>
      </c>
      <c r="C173" s="34">
        <f t="shared" si="10"/>
        <v>1852973.29</v>
      </c>
      <c r="D173" s="37">
        <f>'[2]2023  год_последний'!U175*1000</f>
        <v>969246</v>
      </c>
      <c r="E173" s="37">
        <f>'[2]2023  год_последний'!AD175*1000</f>
        <v>883727.29</v>
      </c>
      <c r="F173" s="36"/>
    </row>
    <row r="174" spans="1:6" ht="28" x14ac:dyDescent="0.25">
      <c r="A174" s="8" t="s">
        <v>164</v>
      </c>
      <c r="B174" s="34">
        <f>'[2]2023  год_последний'!N176*1000</f>
        <v>-3532034.01</v>
      </c>
      <c r="C174" s="34">
        <f t="shared" si="10"/>
        <v>2805537.2800000003</v>
      </c>
      <c r="D174" s="37">
        <f>'[2]2023  год_последний'!U176*1000</f>
        <v>2152170</v>
      </c>
      <c r="E174" s="37">
        <f>'[2]2023  год_последний'!AD176*1000</f>
        <v>653367.28</v>
      </c>
      <c r="F174" s="36"/>
    </row>
    <row r="175" spans="1:6" ht="28" x14ac:dyDescent="0.25">
      <c r="A175" s="8" t="s">
        <v>165</v>
      </c>
      <c r="B175" s="34">
        <f>'[2]2023  год_последний'!N177*1000</f>
        <v>-5957453.0699999994</v>
      </c>
      <c r="C175" s="34">
        <f t="shared" si="10"/>
        <v>3724333.15</v>
      </c>
      <c r="D175" s="37">
        <f>'[2]2023  год_последний'!U177*1000</f>
        <v>1716000</v>
      </c>
      <c r="E175" s="37">
        <f>'[2]2023  год_последний'!AD177*1000</f>
        <v>2008333.15</v>
      </c>
      <c r="F175" s="36"/>
    </row>
    <row r="176" spans="1:6" s="7" customFormat="1" ht="28" x14ac:dyDescent="0.25">
      <c r="A176" s="8" t="s">
        <v>166</v>
      </c>
      <c r="B176" s="34">
        <f>'[2]2023  год_последний'!N178*1000</f>
        <v>-5937477.0200000005</v>
      </c>
      <c r="C176" s="34">
        <f t="shared" si="10"/>
        <v>4846846.87</v>
      </c>
      <c r="D176" s="37">
        <f>'[2]2023  год_последний'!U178*1000</f>
        <v>3866000</v>
      </c>
      <c r="E176" s="37">
        <f>'[2]2023  год_последний'!AD178*1000</f>
        <v>980846.87</v>
      </c>
      <c r="F176" s="36"/>
    </row>
    <row r="177" spans="1:6" ht="28" x14ac:dyDescent="0.25">
      <c r="A177" s="8" t="s">
        <v>167</v>
      </c>
      <c r="B177" s="34">
        <f>'[2]2023  год_последний'!N179*1000</f>
        <v>-2736973.78</v>
      </c>
      <c r="C177" s="34">
        <f t="shared" si="10"/>
        <v>2522116.06</v>
      </c>
      <c r="D177" s="37">
        <f>'[2]2023  год_последний'!U179*1000</f>
        <v>2328886</v>
      </c>
      <c r="E177" s="37">
        <f>'[2]2023  год_последний'!AD179*1000</f>
        <v>193230.06</v>
      </c>
      <c r="F177" s="36"/>
    </row>
    <row r="178" spans="1:6" ht="28" x14ac:dyDescent="0.25">
      <c r="A178" s="8" t="s">
        <v>168</v>
      </c>
      <c r="B178" s="34">
        <f>'[2]2023  год_последний'!N180*1000</f>
        <v>-1570709.67</v>
      </c>
      <c r="C178" s="34">
        <f t="shared" si="10"/>
        <v>1292344.67</v>
      </c>
      <c r="D178" s="37">
        <f>'[2]2023  год_последний'!U180*1000</f>
        <v>1042000</v>
      </c>
      <c r="E178" s="37">
        <f>'[2]2023  год_последний'!AD180*1000</f>
        <v>250344.67</v>
      </c>
      <c r="F178" s="36"/>
    </row>
    <row r="179" spans="1:6" ht="28" x14ac:dyDescent="0.25">
      <c r="A179" s="8" t="s">
        <v>169</v>
      </c>
      <c r="B179" s="34">
        <f>'[2]2023  год_последний'!N181*1000</f>
        <v>-4637186.87</v>
      </c>
      <c r="C179" s="34">
        <f t="shared" si="10"/>
        <v>3021009.3899999997</v>
      </c>
      <c r="D179" s="37">
        <f>'[2]2023  год_последний'!U181*1000</f>
        <v>1567517</v>
      </c>
      <c r="E179" s="37">
        <f>'[2]2023  год_последний'!AD181*1000</f>
        <v>1453492.39</v>
      </c>
      <c r="F179" s="36"/>
    </row>
    <row r="180" spans="1:6" ht="28" x14ac:dyDescent="0.25">
      <c r="A180" s="8" t="s">
        <v>170</v>
      </c>
      <c r="B180" s="34">
        <f>'[2]2023  год_последний'!N182*1000</f>
        <v>-3757150.15</v>
      </c>
      <c r="C180" s="34">
        <f t="shared" si="10"/>
        <v>2714056.98</v>
      </c>
      <c r="D180" s="37">
        <f>'[2]2023  год_последний'!U182*1000</f>
        <v>1775962</v>
      </c>
      <c r="E180" s="37">
        <f>'[2]2023  год_последний'!AD182*1000</f>
        <v>938094.98</v>
      </c>
      <c r="F180" s="36"/>
    </row>
    <row r="181" spans="1:6" ht="16.5" x14ac:dyDescent="0.25">
      <c r="A181" s="8" t="s">
        <v>171</v>
      </c>
      <c r="B181" s="34">
        <f>'[2]2023  год_последний'!N183*1000</f>
        <v>-13967346.27</v>
      </c>
      <c r="C181" s="34">
        <f t="shared" si="10"/>
        <v>6613555.3399999999</v>
      </c>
      <c r="D181" s="37">
        <f>'[2]2023  год_последний'!U183*1000</f>
        <v>0</v>
      </c>
      <c r="E181" s="37">
        <f>'[2]2023  год_последний'!AD183*1000</f>
        <v>6613555.3399999999</v>
      </c>
      <c r="F181" s="36"/>
    </row>
    <row r="182" spans="1:6" ht="16.5" x14ac:dyDescent="0.25">
      <c r="A182" s="10" t="s">
        <v>172</v>
      </c>
      <c r="B182" s="35">
        <f>SUM(B183:B192)</f>
        <v>-29134771.890000001</v>
      </c>
      <c r="C182" s="35">
        <f>SUM(C183:C192)</f>
        <v>21078958.200000003</v>
      </c>
      <c r="D182" s="35">
        <f>SUM(D183:D192)</f>
        <v>12734944</v>
      </c>
      <c r="E182" s="35">
        <f>SUM(E183:E192)</f>
        <v>8344014.2000000002</v>
      </c>
      <c r="F182" s="36"/>
    </row>
    <row r="183" spans="1:6" ht="28" x14ac:dyDescent="0.25">
      <c r="A183" s="8" t="s">
        <v>173</v>
      </c>
      <c r="B183" s="34">
        <f>'[2]2023  год_последний'!N185*1000</f>
        <v>-3180133.06</v>
      </c>
      <c r="C183" s="34">
        <f t="shared" ref="C183:C192" si="11">SUM(D183:E183)</f>
        <v>2529039.35</v>
      </c>
      <c r="D183" s="37">
        <f>'[2]2023  год_последний'!U185*1000</f>
        <v>1943485</v>
      </c>
      <c r="E183" s="37">
        <f>'[2]2023  год_последний'!AD185*1000</f>
        <v>585554.35</v>
      </c>
      <c r="F183" s="36"/>
    </row>
    <row r="184" spans="1:6" ht="28" x14ac:dyDescent="0.25">
      <c r="A184" s="8" t="s">
        <v>174</v>
      </c>
      <c r="B184" s="34">
        <f>'[2]2023  год_последний'!N186*1000</f>
        <v>-3841208.95</v>
      </c>
      <c r="C184" s="34">
        <f t="shared" si="11"/>
        <v>2253475.5300000003</v>
      </c>
      <c r="D184" s="37">
        <f>'[2]2023  год_последний'!U186*1000</f>
        <v>825564</v>
      </c>
      <c r="E184" s="37">
        <f>'[2]2023  год_последний'!AD186*1000</f>
        <v>1427911.53</v>
      </c>
      <c r="F184" s="36"/>
    </row>
    <row r="185" spans="1:6" ht="28" x14ac:dyDescent="0.25">
      <c r="A185" s="8" t="s">
        <v>175</v>
      </c>
      <c r="B185" s="34">
        <f>'[2]2023  год_последний'!N187*1000</f>
        <v>-4484078.4000000004</v>
      </c>
      <c r="C185" s="34">
        <f t="shared" si="11"/>
        <v>2988401.48</v>
      </c>
      <c r="D185" s="37">
        <f>'[2]2023  год_последний'!U187*1000</f>
        <v>1643280</v>
      </c>
      <c r="E185" s="37">
        <f>'[2]2023  год_последний'!AD187*1000</f>
        <v>1345121.48</v>
      </c>
      <c r="F185" s="36"/>
    </row>
    <row r="186" spans="1:6" ht="28" x14ac:dyDescent="0.25">
      <c r="A186" s="8" t="s">
        <v>176</v>
      </c>
      <c r="B186" s="34">
        <f>'[2]2023  год_последний'!N188*1000</f>
        <v>-2106361.8000000003</v>
      </c>
      <c r="C186" s="34">
        <f t="shared" si="11"/>
        <v>3328483</v>
      </c>
      <c r="D186" s="37">
        <f>'[2]2023  год_последний'!U188*1000</f>
        <v>3328483</v>
      </c>
      <c r="E186" s="37">
        <f>'[2]2023  год_последний'!AD188*1000</f>
        <v>0</v>
      </c>
      <c r="F186" s="36"/>
    </row>
    <row r="187" spans="1:6" ht="28" x14ac:dyDescent="0.25">
      <c r="A187" s="8" t="s">
        <v>177</v>
      </c>
      <c r="B187" s="34">
        <f>'[2]2023  год_последний'!N189*1000</f>
        <v>-2737571.73</v>
      </c>
      <c r="C187" s="34">
        <f t="shared" si="11"/>
        <v>1296243.52</v>
      </c>
      <c r="D187" s="37">
        <f>'[2]2023  год_последний'!U189*1000</f>
        <v>0</v>
      </c>
      <c r="E187" s="37">
        <f>'[2]2023  год_последний'!AD189*1000</f>
        <v>1296243.52</v>
      </c>
      <c r="F187" s="36"/>
    </row>
    <row r="188" spans="1:6" ht="28" x14ac:dyDescent="0.25">
      <c r="A188" s="8" t="s">
        <v>178</v>
      </c>
      <c r="B188" s="34">
        <f>'[2]2023  год_последний'!N190*1000</f>
        <v>-1654481.5</v>
      </c>
      <c r="C188" s="34">
        <f t="shared" si="11"/>
        <v>783398.99</v>
      </c>
      <c r="D188" s="37">
        <f>'[2]2023  год_последний'!U190*1000</f>
        <v>0</v>
      </c>
      <c r="E188" s="37">
        <f>'[2]2023  год_последний'!AD190*1000</f>
        <v>783398.99</v>
      </c>
      <c r="F188" s="36"/>
    </row>
    <row r="189" spans="1:6" ht="28" x14ac:dyDescent="0.25">
      <c r="A189" s="8" t="s">
        <v>179</v>
      </c>
      <c r="B189" s="34">
        <f>'[2]2023  год_последний'!N191*1000</f>
        <v>-3948105.43</v>
      </c>
      <c r="C189" s="34">
        <f t="shared" si="11"/>
        <v>2661955</v>
      </c>
      <c r="D189" s="37">
        <f>'[2]2023  год_последний'!U191*1000</f>
        <v>1505269</v>
      </c>
      <c r="E189" s="37">
        <f>'[2]2023  год_последний'!AD191*1000</f>
        <v>1156686</v>
      </c>
      <c r="F189" s="36"/>
    </row>
    <row r="190" spans="1:6" ht="28" x14ac:dyDescent="0.25">
      <c r="A190" s="8" t="s">
        <v>180</v>
      </c>
      <c r="B190" s="34">
        <f>'[2]2023  год_последний'!N192*1000</f>
        <v>-1652243.4100000001</v>
      </c>
      <c r="C190" s="34">
        <f t="shared" si="11"/>
        <v>1387001.53</v>
      </c>
      <c r="D190" s="37">
        <f>'[2]2023  год_последний'!U192*1000</f>
        <v>1148459</v>
      </c>
      <c r="E190" s="37">
        <f>'[2]2023  год_последний'!AD192*1000</f>
        <v>238542.53</v>
      </c>
      <c r="F190" s="36"/>
    </row>
    <row r="191" spans="1:6" ht="28" x14ac:dyDescent="0.25">
      <c r="A191" s="8" t="s">
        <v>181</v>
      </c>
      <c r="B191" s="34">
        <f>'[2]2023  год_последний'!N193*1000</f>
        <v>-2205667.04</v>
      </c>
      <c r="C191" s="34">
        <f t="shared" si="11"/>
        <v>1382432.46</v>
      </c>
      <c r="D191" s="37">
        <f>'[2]2023  год_последний'!U193*1000</f>
        <v>642065</v>
      </c>
      <c r="E191" s="37">
        <f>'[2]2023  год_последний'!AD193*1000</f>
        <v>740367.46000000008</v>
      </c>
      <c r="F191" s="36"/>
    </row>
    <row r="192" spans="1:6" ht="28" x14ac:dyDescent="0.25">
      <c r="A192" s="8" t="s">
        <v>182</v>
      </c>
      <c r="B192" s="34">
        <f>'[2]2023  год_последний'!N194*1000</f>
        <v>-3324920.5700000003</v>
      </c>
      <c r="C192" s="34">
        <f t="shared" si="11"/>
        <v>2468527.34</v>
      </c>
      <c r="D192" s="37">
        <f>'[2]2023  год_последний'!U194*1000</f>
        <v>1698339</v>
      </c>
      <c r="E192" s="37">
        <f>'[2]2023  год_последний'!AD194*1000</f>
        <v>770188.34000000008</v>
      </c>
      <c r="F192" s="36"/>
    </row>
    <row r="193" spans="1:6" ht="16.5" x14ac:dyDescent="0.25">
      <c r="A193" s="10" t="s">
        <v>183</v>
      </c>
      <c r="B193" s="35">
        <f>SUM(B194:B214)</f>
        <v>-41256165.019999996</v>
      </c>
      <c r="C193" s="35">
        <f>SUM(C194:C214)</f>
        <v>25940650.469999999</v>
      </c>
      <c r="D193" s="35">
        <f>SUM(D194:D214)</f>
        <v>10864939</v>
      </c>
      <c r="E193" s="35">
        <f>SUM(E194:E214)</f>
        <v>15075711.470000001</v>
      </c>
      <c r="F193" s="36"/>
    </row>
    <row r="194" spans="1:6" s="7" customFormat="1" ht="28" x14ac:dyDescent="0.25">
      <c r="A194" s="8" t="s">
        <v>184</v>
      </c>
      <c r="B194" s="34">
        <f>'[2]2023  год_последний'!N196*1000</f>
        <v>0</v>
      </c>
      <c r="C194" s="34">
        <f t="shared" ref="C194:C214" si="12">SUM(D194:E194)</f>
        <v>0</v>
      </c>
      <c r="D194" s="37">
        <f>'[2]2023  год_последний'!U196*1000</f>
        <v>0</v>
      </c>
      <c r="E194" s="37">
        <f>'[2]2023  год_последний'!AD196*1000</f>
        <v>0</v>
      </c>
      <c r="F194" s="36"/>
    </row>
    <row r="195" spans="1:6" ht="28" x14ac:dyDescent="0.25">
      <c r="A195" s="8" t="s">
        <v>185</v>
      </c>
      <c r="B195" s="34">
        <f>'[2]2023  год_последний'!N197*1000</f>
        <v>-2060592.56</v>
      </c>
      <c r="C195" s="34">
        <f t="shared" si="12"/>
        <v>975693.07000000007</v>
      </c>
      <c r="D195" s="37">
        <f>'[2]2023  год_последний'!U197*1000</f>
        <v>0</v>
      </c>
      <c r="E195" s="37">
        <f>'[2]2023  год_последний'!AD197*1000</f>
        <v>975693.07000000007</v>
      </c>
      <c r="F195" s="36"/>
    </row>
    <row r="196" spans="1:6" ht="28" x14ac:dyDescent="0.25">
      <c r="A196" s="8" t="s">
        <v>186</v>
      </c>
      <c r="B196" s="34">
        <f>'[2]2023  год_последний'!N198*1000</f>
        <v>-1335763.96</v>
      </c>
      <c r="C196" s="34">
        <f t="shared" si="12"/>
        <v>852035.85</v>
      </c>
      <c r="D196" s="37">
        <f>'[2]2023  год_последний'!U198*1000</f>
        <v>417000</v>
      </c>
      <c r="E196" s="37">
        <f>'[2]2023  год_последний'!AD198*1000</f>
        <v>435035.85</v>
      </c>
      <c r="F196" s="36"/>
    </row>
    <row r="197" spans="1:6" ht="28" x14ac:dyDescent="0.25">
      <c r="A197" s="8" t="s">
        <v>187</v>
      </c>
      <c r="B197" s="34">
        <f>'[2]2023  год_последний'!N199*1000</f>
        <v>0</v>
      </c>
      <c r="C197" s="34">
        <f t="shared" si="12"/>
        <v>0</v>
      </c>
      <c r="D197" s="37">
        <f>'[2]2023  год_последний'!U199*1000</f>
        <v>0</v>
      </c>
      <c r="E197" s="37">
        <f>'[2]2023  год_последний'!AD199*1000</f>
        <v>0</v>
      </c>
      <c r="F197" s="36"/>
    </row>
    <row r="198" spans="1:6" ht="28" x14ac:dyDescent="0.25">
      <c r="A198" s="8" t="s">
        <v>188</v>
      </c>
      <c r="B198" s="34">
        <f>'[2]2023  год_последний'!N200*1000</f>
        <v>-2453787.4000000004</v>
      </c>
      <c r="C198" s="34">
        <f t="shared" si="12"/>
        <v>1514129.53</v>
      </c>
      <c r="D198" s="37">
        <f>'[2]2023  год_последний'!U200*1000</f>
        <v>669058</v>
      </c>
      <c r="E198" s="37">
        <f>'[2]2023  год_последний'!AD200*1000</f>
        <v>845071.53</v>
      </c>
      <c r="F198" s="36"/>
    </row>
    <row r="199" spans="1:6" ht="28" x14ac:dyDescent="0.25">
      <c r="A199" s="8" t="s">
        <v>189</v>
      </c>
      <c r="B199" s="34">
        <f>'[2]2023  год_последний'!N201*1000</f>
        <v>-2443067.13</v>
      </c>
      <c r="C199" s="34">
        <f t="shared" si="12"/>
        <v>1480744.15</v>
      </c>
      <c r="D199" s="37">
        <f>'[2]2023  год_последний'!U201*1000</f>
        <v>615289</v>
      </c>
      <c r="E199" s="37">
        <f>'[2]2023  год_последний'!AD201*1000</f>
        <v>865455.15</v>
      </c>
      <c r="F199" s="36"/>
    </row>
    <row r="200" spans="1:6" ht="28" x14ac:dyDescent="0.25">
      <c r="A200" s="8" t="s">
        <v>190</v>
      </c>
      <c r="B200" s="34">
        <f>'[2]2023  год_последний'!N202*1000</f>
        <v>-2038170.9000000001</v>
      </c>
      <c r="C200" s="34">
        <f t="shared" si="12"/>
        <v>1494749.44</v>
      </c>
      <c r="D200" s="37">
        <f>'[2]2023  год_последний'!U202*1000</f>
        <v>1006029</v>
      </c>
      <c r="E200" s="37">
        <f>'[2]2023  год_последний'!AD202*1000</f>
        <v>488720.44</v>
      </c>
      <c r="F200" s="36"/>
    </row>
    <row r="201" spans="1:6" ht="28" x14ac:dyDescent="0.25">
      <c r="A201" s="8" t="s">
        <v>191</v>
      </c>
      <c r="B201" s="34">
        <f>'[2]2023  год_последний'!N203*1000</f>
        <v>0</v>
      </c>
      <c r="C201" s="34">
        <f t="shared" si="12"/>
        <v>0</v>
      </c>
      <c r="D201" s="37">
        <f>'[2]2023  год_последний'!U203*1000</f>
        <v>0</v>
      </c>
      <c r="E201" s="37">
        <f>'[2]2023  год_последний'!AD203*1000</f>
        <v>0</v>
      </c>
      <c r="F201" s="36"/>
    </row>
    <row r="202" spans="1:6" ht="28" x14ac:dyDescent="0.25">
      <c r="A202" s="8" t="s">
        <v>192</v>
      </c>
      <c r="B202" s="34">
        <f>'[2]2023  год_последний'!N204*1000</f>
        <v>-2061164.2000000002</v>
      </c>
      <c r="C202" s="34">
        <f t="shared" si="12"/>
        <v>1843233.6099999999</v>
      </c>
      <c r="D202" s="37">
        <f>'[2]2023  год_последний'!U204*1000</f>
        <v>1647240</v>
      </c>
      <c r="E202" s="37">
        <f>'[2]2023  год_последний'!AD204*1000</f>
        <v>195993.61</v>
      </c>
      <c r="F202" s="36"/>
    </row>
    <row r="203" spans="1:6" ht="28" x14ac:dyDescent="0.25">
      <c r="A203" s="8" t="s">
        <v>193</v>
      </c>
      <c r="B203" s="34">
        <f>'[2]2023  год_последний'!N205*1000</f>
        <v>0</v>
      </c>
      <c r="C203" s="34">
        <f t="shared" si="12"/>
        <v>0</v>
      </c>
      <c r="D203" s="37">
        <f>'[2]2023  год_последний'!U205*1000</f>
        <v>0</v>
      </c>
      <c r="E203" s="37">
        <f>'[2]2023  год_последний'!AD205*1000</f>
        <v>0</v>
      </c>
      <c r="F203" s="36"/>
    </row>
    <row r="204" spans="1:6" ht="28" x14ac:dyDescent="0.25">
      <c r="A204" s="8" t="s">
        <v>194</v>
      </c>
      <c r="B204" s="34">
        <f>'[2]2023  год_последний'!N206*1000</f>
        <v>0</v>
      </c>
      <c r="C204" s="34">
        <f t="shared" si="12"/>
        <v>0</v>
      </c>
      <c r="D204" s="37">
        <f>'[2]2023  год_последний'!U206*1000</f>
        <v>0</v>
      </c>
      <c r="E204" s="37">
        <f>'[2]2023  год_последний'!AD206*1000</f>
        <v>0</v>
      </c>
      <c r="F204" s="36"/>
    </row>
    <row r="205" spans="1:6" ht="28" x14ac:dyDescent="0.25">
      <c r="A205" s="8" t="s">
        <v>195</v>
      </c>
      <c r="B205" s="34">
        <f>'[2]2023  год_последний'!N207*1000</f>
        <v>-3204363.1599999997</v>
      </c>
      <c r="C205" s="34">
        <f t="shared" si="12"/>
        <v>1888290.8900000001</v>
      </c>
      <c r="D205" s="37">
        <f>'[2]2023  год_последний'!U207*1000</f>
        <v>704695</v>
      </c>
      <c r="E205" s="37">
        <f>'[2]2023  год_последний'!AD207*1000</f>
        <v>1183595.8900000001</v>
      </c>
      <c r="F205" s="36"/>
    </row>
    <row r="206" spans="1:6" ht="28" x14ac:dyDescent="0.25">
      <c r="A206" s="8" t="s">
        <v>196</v>
      </c>
      <c r="B206" s="34">
        <f>'[2]2023  год_последний'!N208*1000</f>
        <v>-4003177.22</v>
      </c>
      <c r="C206" s="34">
        <f t="shared" si="12"/>
        <v>3628585.32</v>
      </c>
      <c r="D206" s="37">
        <f>'[2]2023  год_последний'!U208*1000</f>
        <v>3291700</v>
      </c>
      <c r="E206" s="37">
        <f>'[2]2023  год_последний'!AD208*1000</f>
        <v>336885.32</v>
      </c>
      <c r="F206" s="36"/>
    </row>
    <row r="207" spans="1:6" s="7" customFormat="1" ht="28" x14ac:dyDescent="0.25">
      <c r="A207" s="8" t="s">
        <v>197</v>
      </c>
      <c r="B207" s="34">
        <f>'[2]2023  год_последний'!N209*1000</f>
        <v>0</v>
      </c>
      <c r="C207" s="34">
        <f t="shared" si="12"/>
        <v>1274595</v>
      </c>
      <c r="D207" s="37">
        <f>'[2]2023  год_последний'!U209*1000</f>
        <v>1274595</v>
      </c>
      <c r="E207" s="37">
        <f>'[2]2023  год_последний'!AD209*1000</f>
        <v>0</v>
      </c>
      <c r="F207" s="36"/>
    </row>
    <row r="208" spans="1:6" ht="28" x14ac:dyDescent="0.25">
      <c r="A208" s="8" t="s">
        <v>198</v>
      </c>
      <c r="B208" s="34">
        <f>'[2]2023  год_последний'!N210*1000</f>
        <v>-1170261.5900000001</v>
      </c>
      <c r="C208" s="34">
        <f t="shared" si="12"/>
        <v>554120.28</v>
      </c>
      <c r="D208" s="37">
        <f>'[2]2023  год_последний'!U210*1000</f>
        <v>0</v>
      </c>
      <c r="E208" s="37">
        <f>'[2]2023  год_последний'!AD210*1000</f>
        <v>554120.28</v>
      </c>
      <c r="F208" s="36"/>
    </row>
    <row r="209" spans="1:6" ht="28" x14ac:dyDescent="0.25">
      <c r="A209" s="8" t="s">
        <v>199</v>
      </c>
      <c r="B209" s="34">
        <f>'[2]2023  год_последний'!N211*1000</f>
        <v>-1666764.88</v>
      </c>
      <c r="C209" s="34">
        <f t="shared" si="12"/>
        <v>940846.84000000008</v>
      </c>
      <c r="D209" s="37">
        <f>'[2]2023  год_последний'!U211*1000</f>
        <v>288000</v>
      </c>
      <c r="E209" s="37">
        <f>'[2]2023  год_последний'!AD211*1000</f>
        <v>652846.84000000008</v>
      </c>
      <c r="F209" s="36"/>
    </row>
    <row r="210" spans="1:6" ht="28" x14ac:dyDescent="0.25">
      <c r="A210" s="8" t="s">
        <v>200</v>
      </c>
      <c r="B210" s="34">
        <f>'[2]2023  год_последний'!N212*1000</f>
        <v>-3281225.1700000004</v>
      </c>
      <c r="C210" s="34">
        <f t="shared" si="12"/>
        <v>1553664.08</v>
      </c>
      <c r="D210" s="37">
        <f>'[2]2023  год_последний'!U212*1000</f>
        <v>0</v>
      </c>
      <c r="E210" s="37">
        <f>'[2]2023  год_последний'!AD212*1000</f>
        <v>1553664.08</v>
      </c>
      <c r="F210" s="36"/>
    </row>
    <row r="211" spans="1:6" ht="28" x14ac:dyDescent="0.25">
      <c r="A211" s="8" t="s">
        <v>201</v>
      </c>
      <c r="B211" s="34">
        <f>'[2]2023  год_последний'!N213*1000</f>
        <v>-1468078.8</v>
      </c>
      <c r="C211" s="34">
        <f t="shared" si="12"/>
        <v>695137.09</v>
      </c>
      <c r="D211" s="37">
        <f>'[2]2023  год_последний'!U213*1000</f>
        <v>0</v>
      </c>
      <c r="E211" s="37">
        <f>'[2]2023  год_последний'!AD213*1000</f>
        <v>695137.09</v>
      </c>
      <c r="F211" s="36"/>
    </row>
    <row r="212" spans="1:6" ht="28" x14ac:dyDescent="0.25">
      <c r="A212" s="8" t="s">
        <v>202</v>
      </c>
      <c r="B212" s="34">
        <f>'[2]2023  год_последний'!N214*1000</f>
        <v>-12670760.619999999</v>
      </c>
      <c r="C212" s="34">
        <f t="shared" si="12"/>
        <v>5999620.4699999997</v>
      </c>
      <c r="D212" s="37">
        <f>'[2]2023  год_последний'!U214*1000</f>
        <v>0</v>
      </c>
      <c r="E212" s="37">
        <f>'[2]2023  год_последний'!AD214*1000</f>
        <v>5999620.4699999997</v>
      </c>
      <c r="F212" s="36"/>
    </row>
    <row r="213" spans="1:6" ht="28" x14ac:dyDescent="0.25">
      <c r="A213" s="8" t="s">
        <v>203</v>
      </c>
      <c r="B213" s="34">
        <f>'[2]2023  год_последний'!N215*1000</f>
        <v>-778351.52</v>
      </c>
      <c r="C213" s="34">
        <f t="shared" si="12"/>
        <v>951333</v>
      </c>
      <c r="D213" s="37">
        <f>'[2]2023  год_последний'!U215*1000</f>
        <v>951333</v>
      </c>
      <c r="E213" s="37">
        <f>'[2]2023  год_последний'!AD215*1000</f>
        <v>0</v>
      </c>
      <c r="F213" s="36"/>
    </row>
    <row r="214" spans="1:6" ht="28" x14ac:dyDescent="0.25">
      <c r="A214" s="8" t="s">
        <v>204</v>
      </c>
      <c r="B214" s="34">
        <f>'[2]2023  год_последний'!N216*1000</f>
        <v>-620635.90999999992</v>
      </c>
      <c r="C214" s="34">
        <f t="shared" si="12"/>
        <v>293871.84999999998</v>
      </c>
      <c r="D214" s="37">
        <f>'[2]2023  год_последний'!U216*1000</f>
        <v>0</v>
      </c>
      <c r="E214" s="37">
        <f>'[2]2023  год_последний'!AD216*1000</f>
        <v>293871.84999999998</v>
      </c>
      <c r="F214" s="36"/>
    </row>
    <row r="215" spans="1:6" ht="16.5" x14ac:dyDescent="0.25">
      <c r="A215" s="10" t="s">
        <v>205</v>
      </c>
      <c r="B215" s="35">
        <f>SUM(B216:B233)</f>
        <v>-43218259.740000002</v>
      </c>
      <c r="C215" s="35">
        <f>SUM(C216:C233)</f>
        <v>34167403.859999999</v>
      </c>
      <c r="D215" s="35">
        <f>SUM(D216:D233)</f>
        <v>24557221</v>
      </c>
      <c r="E215" s="35">
        <f>SUM(E216:E233)</f>
        <v>9610182.8599999994</v>
      </c>
      <c r="F215" s="36"/>
    </row>
    <row r="216" spans="1:6" ht="28" x14ac:dyDescent="0.25">
      <c r="A216" s="14" t="s">
        <v>206</v>
      </c>
      <c r="B216" s="34">
        <f>'[2]2023  год_последний'!N218*1000</f>
        <v>-2339929.9900000002</v>
      </c>
      <c r="C216" s="34">
        <f t="shared" ref="C216:C233" si="13">SUM(D216:E216)</f>
        <v>1125258.8499999999</v>
      </c>
      <c r="D216" s="37">
        <f>'[2]2023  год_последний'!U218*1000</f>
        <v>32857</v>
      </c>
      <c r="E216" s="37">
        <f>'[2]2023  год_последний'!AD218*1000</f>
        <v>1092401.8499999999</v>
      </c>
      <c r="F216" s="36"/>
    </row>
    <row r="217" spans="1:6" ht="28" x14ac:dyDescent="0.25">
      <c r="A217" s="14" t="s">
        <v>207</v>
      </c>
      <c r="B217" s="34">
        <f>'[2]2023  год_последний'!N219*1000</f>
        <v>-2284172.69</v>
      </c>
      <c r="C217" s="34">
        <f t="shared" si="13"/>
        <v>2103486.37</v>
      </c>
      <c r="D217" s="37">
        <f>'[2]2023  год_последний'!U219*1000</f>
        <v>1940988</v>
      </c>
      <c r="E217" s="37">
        <f>'[2]2023  год_последний'!AD219*1000</f>
        <v>162498.37</v>
      </c>
      <c r="F217" s="36"/>
    </row>
    <row r="218" spans="1:6" ht="28" x14ac:dyDescent="0.25">
      <c r="A218" s="14" t="s">
        <v>208</v>
      </c>
      <c r="B218" s="34">
        <f>'[2]2023  год_последний'!N220*1000</f>
        <v>-1764392.03</v>
      </c>
      <c r="C218" s="34">
        <f t="shared" si="13"/>
        <v>2348518</v>
      </c>
      <c r="D218" s="37">
        <f>'[2]2023  год_последний'!U220*1000</f>
        <v>2348518</v>
      </c>
      <c r="E218" s="37">
        <f>'[2]2023  год_последний'!AD220*1000</f>
        <v>0</v>
      </c>
      <c r="F218" s="36"/>
    </row>
    <row r="219" spans="1:6" ht="28" x14ac:dyDescent="0.25">
      <c r="A219" s="14" t="s">
        <v>209</v>
      </c>
      <c r="B219" s="34">
        <f>'[2]2023  год_последний'!N221*1000</f>
        <v>-3111988.15</v>
      </c>
      <c r="C219" s="34">
        <f t="shared" si="13"/>
        <v>2486699.6799999997</v>
      </c>
      <c r="D219" s="37">
        <f>'[2]2023  год_последний'!U221*1000</f>
        <v>1924353</v>
      </c>
      <c r="E219" s="37">
        <f>'[2]2023  год_последний'!AD221*1000</f>
        <v>562346.67999999993</v>
      </c>
      <c r="F219" s="36"/>
    </row>
    <row r="220" spans="1:6" ht="28" x14ac:dyDescent="0.25">
      <c r="A220" s="14" t="s">
        <v>210</v>
      </c>
      <c r="B220" s="34">
        <f>'[2]2023  год_последний'!N222*1000</f>
        <v>-5065602.6899999995</v>
      </c>
      <c r="C220" s="34">
        <f t="shared" si="13"/>
        <v>2834621.09</v>
      </c>
      <c r="D220" s="37">
        <f>'[2]2023  год_последний'!U222*1000</f>
        <v>828211</v>
      </c>
      <c r="E220" s="37">
        <f>'[2]2023  год_последний'!AD222*1000</f>
        <v>2006410.09</v>
      </c>
      <c r="F220" s="36"/>
    </row>
    <row r="221" spans="1:6" ht="28" x14ac:dyDescent="0.25">
      <c r="A221" s="14" t="s">
        <v>211</v>
      </c>
      <c r="B221" s="34">
        <f>'[2]2023  год_последний'!N223*1000</f>
        <v>-121727.11</v>
      </c>
      <c r="C221" s="34">
        <f t="shared" si="13"/>
        <v>85015.87</v>
      </c>
      <c r="D221" s="37">
        <f>'[2]2023  год_последний'!U223*1000</f>
        <v>52000</v>
      </c>
      <c r="E221" s="37">
        <f>'[2]2023  год_последний'!AD223*1000</f>
        <v>33015.870000000003</v>
      </c>
      <c r="F221" s="36"/>
    </row>
    <row r="222" spans="1:6" ht="28" x14ac:dyDescent="0.25">
      <c r="A222" s="14" t="s">
        <v>212</v>
      </c>
      <c r="B222" s="34">
        <f>'[2]2023  год_последний'!N224*1000</f>
        <v>-1143630.21</v>
      </c>
      <c r="C222" s="34">
        <f t="shared" si="13"/>
        <v>1033260.16</v>
      </c>
      <c r="D222" s="37">
        <f>'[2]2023  год_последний'!U224*1000</f>
        <v>934000</v>
      </c>
      <c r="E222" s="37">
        <f>'[2]2023  год_последний'!AD224*1000</f>
        <v>99260.160000000003</v>
      </c>
      <c r="F222" s="36"/>
    </row>
    <row r="223" spans="1:6" ht="28" x14ac:dyDescent="0.25">
      <c r="A223" s="14" t="s">
        <v>213</v>
      </c>
      <c r="B223" s="34">
        <f>'[2]2023  год_последний'!N225*1000</f>
        <v>-1363155.1099999999</v>
      </c>
      <c r="C223" s="34">
        <f t="shared" si="13"/>
        <v>1010319.25</v>
      </c>
      <c r="D223" s="37">
        <f>'[2]2023  год_последний'!U225*1000</f>
        <v>693000</v>
      </c>
      <c r="E223" s="37">
        <f>'[2]2023  год_последний'!AD225*1000</f>
        <v>317319.25</v>
      </c>
      <c r="F223" s="36"/>
    </row>
    <row r="224" spans="1:6" ht="28" x14ac:dyDescent="0.25">
      <c r="A224" s="14" t="s">
        <v>214</v>
      </c>
      <c r="B224" s="34">
        <f>'[2]2023  год_последний'!N226*1000</f>
        <v>-3334422.48</v>
      </c>
      <c r="C224" s="34">
        <f t="shared" si="13"/>
        <v>2891091.29</v>
      </c>
      <c r="D224" s="37">
        <f>'[2]2023  год_последний'!U226*1000</f>
        <v>2492386</v>
      </c>
      <c r="E224" s="37">
        <f>'[2]2023  год_последний'!AD226*1000</f>
        <v>398705.29</v>
      </c>
      <c r="F224" s="36"/>
    </row>
    <row r="225" spans="1:6" ht="28" x14ac:dyDescent="0.25">
      <c r="A225" s="14" t="s">
        <v>215</v>
      </c>
      <c r="B225" s="34">
        <f>'[2]2023  год_последний'!N227*1000</f>
        <v>-2829229.8099999996</v>
      </c>
      <c r="C225" s="34">
        <f t="shared" si="13"/>
        <v>1884346.22</v>
      </c>
      <c r="D225" s="37">
        <f>'[2]2023  год_последний'!U227*1000</f>
        <v>1034575</v>
      </c>
      <c r="E225" s="37">
        <f>'[2]2023  год_последний'!AD227*1000</f>
        <v>849771.22</v>
      </c>
      <c r="F225" s="36"/>
    </row>
    <row r="226" spans="1:6" ht="28" x14ac:dyDescent="0.25">
      <c r="A226" s="14" t="s">
        <v>216</v>
      </c>
      <c r="B226" s="34">
        <f>'[2]2023  год_последний'!N228*1000</f>
        <v>-1481976.78</v>
      </c>
      <c r="C226" s="34">
        <f t="shared" si="13"/>
        <v>1905434</v>
      </c>
      <c r="D226" s="37">
        <f>'[2]2023  год_последний'!U228*1000</f>
        <v>1905434</v>
      </c>
      <c r="E226" s="37">
        <f>'[2]2023  год_последний'!AD228*1000</f>
        <v>0</v>
      </c>
      <c r="F226" s="36"/>
    </row>
    <row r="227" spans="1:6" ht="28" x14ac:dyDescent="0.25">
      <c r="A227" s="14" t="s">
        <v>217</v>
      </c>
      <c r="B227" s="34">
        <f>'[2]2023  год_последний'!N229*1000</f>
        <v>-2594134.52</v>
      </c>
      <c r="C227" s="34">
        <f t="shared" si="13"/>
        <v>2233700.54</v>
      </c>
      <c r="D227" s="37">
        <f>'[2]2023  год_последний'!U229*1000</f>
        <v>1909548</v>
      </c>
      <c r="E227" s="37">
        <f>'[2]2023  год_последний'!AD229*1000</f>
        <v>324152.53999999998</v>
      </c>
      <c r="F227" s="36"/>
    </row>
    <row r="228" spans="1:6" ht="28" x14ac:dyDescent="0.25">
      <c r="A228" s="14" t="s">
        <v>218</v>
      </c>
      <c r="B228" s="34">
        <f>'[2]2023  год_последний'!N230*1000</f>
        <v>-2593506.64</v>
      </c>
      <c r="C228" s="34">
        <f t="shared" si="13"/>
        <v>2326324.4899999998</v>
      </c>
      <c r="D228" s="37">
        <f>'[2]2023  год_последний'!U230*1000</f>
        <v>2086036.9999999998</v>
      </c>
      <c r="E228" s="37">
        <f>'[2]2023  год_последний'!AD230*1000</f>
        <v>240287.49</v>
      </c>
      <c r="F228" s="36"/>
    </row>
    <row r="229" spans="1:6" s="7" customFormat="1" ht="28" x14ac:dyDescent="0.25">
      <c r="A229" s="14" t="s">
        <v>219</v>
      </c>
      <c r="B229" s="34">
        <f>'[2]2023  год_последний'!N231*1000</f>
        <v>0</v>
      </c>
      <c r="C229" s="34">
        <f t="shared" si="13"/>
        <v>627383</v>
      </c>
      <c r="D229" s="37">
        <f>'[2]2023  год_последний'!U231*1000</f>
        <v>627383</v>
      </c>
      <c r="E229" s="37">
        <f>'[2]2023  год_последний'!AD231*1000</f>
        <v>0</v>
      </c>
      <c r="F229" s="36"/>
    </row>
    <row r="230" spans="1:6" ht="28" x14ac:dyDescent="0.25">
      <c r="A230" s="14" t="s">
        <v>220</v>
      </c>
      <c r="B230" s="34">
        <f>'[2]2023  год_последний'!N232*1000</f>
        <v>-4675626.6800000006</v>
      </c>
      <c r="C230" s="34">
        <f t="shared" si="13"/>
        <v>3337273.24</v>
      </c>
      <c r="D230" s="37">
        <f>'[2]2023  год_последний'!U232*1000</f>
        <v>2133639</v>
      </c>
      <c r="E230" s="37">
        <f>'[2]2023  год_последний'!AD232*1000</f>
        <v>1203634.24</v>
      </c>
      <c r="F230" s="36"/>
    </row>
    <row r="231" spans="1:6" ht="28" x14ac:dyDescent="0.25">
      <c r="A231" s="14" t="s">
        <v>221</v>
      </c>
      <c r="B231" s="34">
        <f>'[2]2023  год_последний'!N233*1000</f>
        <v>-2509815.11</v>
      </c>
      <c r="C231" s="34">
        <f t="shared" si="13"/>
        <v>1341224.1299999999</v>
      </c>
      <c r="D231" s="37">
        <f>'[2]2023  год_последний'!U233*1000</f>
        <v>290264</v>
      </c>
      <c r="E231" s="37">
        <f>'[2]2023  год_последний'!AD233*1000</f>
        <v>1050960.1299999999</v>
      </c>
      <c r="F231" s="36"/>
    </row>
    <row r="232" spans="1:6" ht="28" x14ac:dyDescent="0.25">
      <c r="A232" s="14" t="s">
        <v>222</v>
      </c>
      <c r="B232" s="34">
        <f>'[2]2023  год_последний'!N234*1000</f>
        <v>-2372945.7799999998</v>
      </c>
      <c r="C232" s="34">
        <f t="shared" si="13"/>
        <v>2143597.23</v>
      </c>
      <c r="D232" s="37">
        <f>'[2]2023  год_последний'!U234*1000</f>
        <v>1937335</v>
      </c>
      <c r="E232" s="37">
        <f>'[2]2023  год_последний'!AD234*1000</f>
        <v>206262.22999999998</v>
      </c>
      <c r="F232" s="36"/>
    </row>
    <row r="233" spans="1:6" ht="28" x14ac:dyDescent="0.25">
      <c r="A233" s="14" t="s">
        <v>223</v>
      </c>
      <c r="B233" s="34">
        <f>'[2]2023  год_последний'!N235*1000</f>
        <v>-3632003.96</v>
      </c>
      <c r="C233" s="34">
        <f t="shared" si="13"/>
        <v>2449850.4500000002</v>
      </c>
      <c r="D233" s="37">
        <f>'[2]2023  год_последний'!U235*1000</f>
        <v>1386693</v>
      </c>
      <c r="E233" s="37">
        <f>'[2]2023  год_последний'!AD235*1000</f>
        <v>1063157.45</v>
      </c>
      <c r="F233" s="36"/>
    </row>
    <row r="234" spans="1:6" ht="16.5" x14ac:dyDescent="0.25">
      <c r="A234" s="10" t="s">
        <v>224</v>
      </c>
      <c r="B234" s="35">
        <f>SUM(B235:B249)</f>
        <v>-37774210.060000002</v>
      </c>
      <c r="C234" s="35">
        <f>SUM(C235:C249)</f>
        <v>32565598.699999999</v>
      </c>
      <c r="D234" s="35">
        <f>SUM(D235:D249)</f>
        <v>26858710</v>
      </c>
      <c r="E234" s="35">
        <f>SUM(E235:E249)</f>
        <v>5706888.6999999993</v>
      </c>
      <c r="F234" s="36"/>
    </row>
    <row r="235" spans="1:6" ht="28" x14ac:dyDescent="0.25">
      <c r="A235" s="8" t="s">
        <v>225</v>
      </c>
      <c r="B235" s="34">
        <f>'[2]2023  год_последний'!N237*1000</f>
        <v>-3091845.1100000003</v>
      </c>
      <c r="C235" s="34">
        <f t="shared" ref="C235:C249" si="14">SUM(D235:E235)</f>
        <v>2185904.9</v>
      </c>
      <c r="D235" s="37">
        <f>'[2]2023  год_последний'!U237*1000</f>
        <v>1371157</v>
      </c>
      <c r="E235" s="37">
        <f>'[2]2023  год_последний'!AD237*1000</f>
        <v>814747.89999999991</v>
      </c>
      <c r="F235" s="36"/>
    </row>
    <row r="236" spans="1:6" ht="28" x14ac:dyDescent="0.25">
      <c r="A236" s="8" t="s">
        <v>226</v>
      </c>
      <c r="B236" s="34">
        <f>'[2]2023  год_последний'!N238*1000</f>
        <v>-2834588.1599999997</v>
      </c>
      <c r="C236" s="34">
        <f t="shared" si="14"/>
        <v>2098759.6800000002</v>
      </c>
      <c r="D236" s="37">
        <f>'[2]2023  год_последний'!U238*1000</f>
        <v>1437000</v>
      </c>
      <c r="E236" s="37">
        <f>'[2]2023  год_последний'!AD238*1000</f>
        <v>661759.68000000005</v>
      </c>
      <c r="F236" s="36"/>
    </row>
    <row r="237" spans="1:6" ht="28" x14ac:dyDescent="0.25">
      <c r="A237" s="8" t="s">
        <v>227</v>
      </c>
      <c r="B237" s="34">
        <f>'[2]2023  год_последний'!N239*1000</f>
        <v>-1615161.76</v>
      </c>
      <c r="C237" s="34">
        <f t="shared" si="14"/>
        <v>1433434.51</v>
      </c>
      <c r="D237" s="37">
        <f>'[2]2023  год_последний'!U239*1000</f>
        <v>1270000</v>
      </c>
      <c r="E237" s="37">
        <f>'[2]2023  год_последний'!AD239*1000</f>
        <v>163434.50999999998</v>
      </c>
      <c r="F237" s="36"/>
    </row>
    <row r="238" spans="1:6" ht="28" x14ac:dyDescent="0.25">
      <c r="A238" s="15" t="s">
        <v>228</v>
      </c>
      <c r="B238" s="34">
        <f>'[2]2023  год_последний'!N240*1000</f>
        <v>-2421894.9699999997</v>
      </c>
      <c r="C238" s="34">
        <f t="shared" si="14"/>
        <v>1555409.07</v>
      </c>
      <c r="D238" s="37">
        <f>'[2]2023  год_последний'!U240*1000</f>
        <v>776144</v>
      </c>
      <c r="E238" s="37">
        <f>'[2]2023  год_последний'!AD240*1000</f>
        <v>779265.07000000007</v>
      </c>
      <c r="F238" s="36"/>
    </row>
    <row r="239" spans="1:6" ht="28" x14ac:dyDescent="0.25">
      <c r="A239" s="15" t="s">
        <v>229</v>
      </c>
      <c r="B239" s="34">
        <f>'[2]2023  год_последний'!N241*1000</f>
        <v>-2294952.7400000002</v>
      </c>
      <c r="C239" s="34">
        <f t="shared" si="14"/>
        <v>1975392.8599999999</v>
      </c>
      <c r="D239" s="37">
        <f>'[2]2023  год_последний'!U241*1000</f>
        <v>1688000</v>
      </c>
      <c r="E239" s="37">
        <f>'[2]2023  год_последний'!AD241*1000</f>
        <v>287392.86</v>
      </c>
      <c r="F239" s="36"/>
    </row>
    <row r="240" spans="1:6" ht="28" x14ac:dyDescent="0.25">
      <c r="A240" s="15" t="s">
        <v>230</v>
      </c>
      <c r="B240" s="34">
        <f>'[2]2023  год_последний'!N242*1000</f>
        <v>-2102536.4</v>
      </c>
      <c r="C240" s="34">
        <f t="shared" si="14"/>
        <v>2008010.7</v>
      </c>
      <c r="D240" s="37">
        <f>'[2]2023  год_последний'!U242*1000</f>
        <v>1923000</v>
      </c>
      <c r="E240" s="37">
        <f>'[2]2023  год_последний'!AD242*1000</f>
        <v>85010.7</v>
      </c>
      <c r="F240" s="36"/>
    </row>
    <row r="241" spans="1:6" ht="28" x14ac:dyDescent="0.25">
      <c r="A241" s="15" t="s">
        <v>231</v>
      </c>
      <c r="B241" s="34">
        <f>'[2]2023  год_последний'!N243*1000</f>
        <v>-2849311.89</v>
      </c>
      <c r="C241" s="34">
        <f t="shared" si="14"/>
        <v>2281730.46</v>
      </c>
      <c r="D241" s="37">
        <f>'[2]2023  год_последний'!U243*1000</f>
        <v>1771282</v>
      </c>
      <c r="E241" s="37">
        <f>'[2]2023  год_последний'!AD243*1000</f>
        <v>510448.46</v>
      </c>
      <c r="F241" s="36"/>
    </row>
    <row r="242" spans="1:6" ht="28" x14ac:dyDescent="0.25">
      <c r="A242" s="15" t="s">
        <v>232</v>
      </c>
      <c r="B242" s="34">
        <f>'[2]2023  год_последний'!N244*1000</f>
        <v>-3695777.53</v>
      </c>
      <c r="C242" s="34">
        <f t="shared" si="14"/>
        <v>2788210.74</v>
      </c>
      <c r="D242" s="37">
        <f>'[2]2023  год_последний'!U244*1000</f>
        <v>1972000</v>
      </c>
      <c r="E242" s="37">
        <f>'[2]2023  год_последний'!AD244*1000</f>
        <v>816210.74</v>
      </c>
      <c r="F242" s="36"/>
    </row>
    <row r="243" spans="1:6" ht="28" x14ac:dyDescent="0.25">
      <c r="A243" s="15" t="s">
        <v>233</v>
      </c>
      <c r="B243" s="34">
        <f>'[2]2023  год_последний'!N245*1000</f>
        <v>-2811121.16</v>
      </c>
      <c r="C243" s="34">
        <f t="shared" si="14"/>
        <v>2183261.2599999998</v>
      </c>
      <c r="D243" s="37">
        <f>'[2]2023  год_последний'!U245*1000</f>
        <v>1618602</v>
      </c>
      <c r="E243" s="37">
        <f>'[2]2023  год_последний'!AD245*1000</f>
        <v>564659.26</v>
      </c>
      <c r="F243" s="36"/>
    </row>
    <row r="244" spans="1:6" ht="28" x14ac:dyDescent="0.25">
      <c r="A244" s="15" t="s">
        <v>234</v>
      </c>
      <c r="B244" s="34">
        <f>'[2]2023  год_последний'!N246*1000</f>
        <v>-2080955.86</v>
      </c>
      <c r="C244" s="34">
        <f t="shared" si="14"/>
        <v>1837210.16</v>
      </c>
      <c r="D244" s="37">
        <f>'[2]2023  год_последний'!U246*1000</f>
        <v>1618000</v>
      </c>
      <c r="E244" s="37">
        <f>'[2]2023  год_последний'!AD246*1000</f>
        <v>219210.16</v>
      </c>
      <c r="F244" s="36"/>
    </row>
    <row r="245" spans="1:6" ht="28" x14ac:dyDescent="0.25">
      <c r="A245" s="15" t="s">
        <v>235</v>
      </c>
      <c r="B245" s="34">
        <f>'[2]2023  год_последний'!N247*1000</f>
        <v>-2282967.5499999998</v>
      </c>
      <c r="C245" s="34">
        <f t="shared" si="14"/>
        <v>3420000</v>
      </c>
      <c r="D245" s="37">
        <f>'[2]2023  год_последний'!U247*1000</f>
        <v>3420000</v>
      </c>
      <c r="E245" s="37">
        <f>'[2]2023  год_последний'!AD247*1000</f>
        <v>0</v>
      </c>
      <c r="F245" s="36"/>
    </row>
    <row r="246" spans="1:6" ht="28" x14ac:dyDescent="0.25">
      <c r="A246" s="15" t="s">
        <v>236</v>
      </c>
      <c r="B246" s="34">
        <f>'[2]2023  год_последний'!N248*1000</f>
        <v>0</v>
      </c>
      <c r="C246" s="34">
        <f t="shared" si="14"/>
        <v>0</v>
      </c>
      <c r="D246" s="37">
        <f>'[2]2023  год_последний'!U248*1000</f>
        <v>0</v>
      </c>
      <c r="E246" s="37">
        <f>'[2]2023  год_последний'!AD248*1000</f>
        <v>0</v>
      </c>
      <c r="F246" s="36"/>
    </row>
    <row r="247" spans="1:6" ht="28" x14ac:dyDescent="0.25">
      <c r="A247" s="15" t="s">
        <v>237</v>
      </c>
      <c r="B247" s="34">
        <f>'[2]2023  год_последний'!N249*1000</f>
        <v>-3869860.6100000003</v>
      </c>
      <c r="C247" s="34">
        <f t="shared" si="14"/>
        <v>3463476.93</v>
      </c>
      <c r="D247" s="37">
        <f>'[2]2023  год_последний'!U249*1000</f>
        <v>3098000</v>
      </c>
      <c r="E247" s="37">
        <f>'[2]2023  год_последний'!AD249*1000</f>
        <v>365476.93</v>
      </c>
      <c r="F247" s="36"/>
    </row>
    <row r="248" spans="1:6" s="7" customFormat="1" ht="28" x14ac:dyDescent="0.25">
      <c r="A248" s="15" t="s">
        <v>238</v>
      </c>
      <c r="B248" s="34">
        <f>'[2]2023  год_последний'!N250*1000</f>
        <v>-3614546.58</v>
      </c>
      <c r="C248" s="34">
        <f t="shared" si="14"/>
        <v>3194639.27</v>
      </c>
      <c r="D248" s="37">
        <f>'[2]2023  год_последний'!U250*1000</f>
        <v>2817000</v>
      </c>
      <c r="E248" s="37">
        <f>'[2]2023  год_последний'!AD250*1000</f>
        <v>377639.27</v>
      </c>
      <c r="F248" s="36"/>
    </row>
    <row r="249" spans="1:6" ht="28" x14ac:dyDescent="0.25">
      <c r="A249" s="15" t="s">
        <v>239</v>
      </c>
      <c r="B249" s="34">
        <f>'[2]2023  год_последний'!N251*1000</f>
        <v>-2208689.7399999998</v>
      </c>
      <c r="C249" s="34">
        <f t="shared" si="14"/>
        <v>2140158.16</v>
      </c>
      <c r="D249" s="37">
        <f>'[2]2023  год_последний'!U251*1000</f>
        <v>2078525</v>
      </c>
      <c r="E249" s="37">
        <f>'[2]2023  год_последний'!AD251*1000</f>
        <v>61633.159999999996</v>
      </c>
      <c r="F249" s="36"/>
    </row>
    <row r="250" spans="1:6" ht="16.5" x14ac:dyDescent="0.25">
      <c r="A250" s="10" t="s">
        <v>240</v>
      </c>
      <c r="B250" s="35">
        <f>SUM(B251:B275)</f>
        <v>-102248812.77999999</v>
      </c>
      <c r="C250" s="35">
        <f>SUM(C251:C275)</f>
        <v>105882306.39</v>
      </c>
      <c r="D250" s="35">
        <f>SUM(D251:D275)</f>
        <v>97297109</v>
      </c>
      <c r="E250" s="35">
        <f>SUM(E251:E275)</f>
        <v>8585197.3900000006</v>
      </c>
      <c r="F250" s="36"/>
    </row>
    <row r="251" spans="1:6" ht="28" x14ac:dyDescent="0.25">
      <c r="A251" s="8" t="s">
        <v>241</v>
      </c>
      <c r="B251" s="34">
        <f>'[2]2023  год_последний'!N253*1000</f>
        <v>-2810432.2</v>
      </c>
      <c r="C251" s="34">
        <f t="shared" ref="C251:C275" si="15">SUM(D251:E251)</f>
        <v>2487277.67</v>
      </c>
      <c r="D251" s="37">
        <f>'[2]2023  год_последний'!U253*1000</f>
        <v>2196652</v>
      </c>
      <c r="E251" s="37">
        <f>'[2]2023  год_последний'!AD253*1000</f>
        <v>290625.67000000004</v>
      </c>
      <c r="F251" s="36"/>
    </row>
    <row r="252" spans="1:6" ht="28" x14ac:dyDescent="0.25">
      <c r="A252" s="8" t="s">
        <v>242</v>
      </c>
      <c r="B252" s="34">
        <f>'[2]2023  год_последний'!N254*1000</f>
        <v>-3295524.46</v>
      </c>
      <c r="C252" s="34">
        <f t="shared" si="15"/>
        <v>2643442.83</v>
      </c>
      <c r="D252" s="37">
        <f>'[2]2023  год_последний'!U254*1000</f>
        <v>2057000</v>
      </c>
      <c r="E252" s="37">
        <f>'[2]2023  год_последний'!AD254*1000</f>
        <v>586442.82999999996</v>
      </c>
      <c r="F252" s="36"/>
    </row>
    <row r="253" spans="1:6" ht="28" x14ac:dyDescent="0.25">
      <c r="A253" s="8" t="s">
        <v>243</v>
      </c>
      <c r="B253" s="34">
        <f>'[2]2023  год_последний'!N255*1000</f>
        <v>-1877116.2999999998</v>
      </c>
      <c r="C253" s="34">
        <f t="shared" si="15"/>
        <v>1800512.67</v>
      </c>
      <c r="D253" s="37">
        <f>'[2]2023  год_последний'!U255*1000</f>
        <v>1731620</v>
      </c>
      <c r="E253" s="37">
        <f>'[2]2023  год_последний'!AD255*1000</f>
        <v>68892.67</v>
      </c>
      <c r="F253" s="36"/>
    </row>
    <row r="254" spans="1:6" ht="28" x14ac:dyDescent="0.25">
      <c r="A254" s="8" t="s">
        <v>244</v>
      </c>
      <c r="B254" s="34">
        <f>'[2]2023  год_последний'!N256*1000</f>
        <v>-4041088.08</v>
      </c>
      <c r="C254" s="34">
        <f t="shared" si="15"/>
        <v>2967790.77</v>
      </c>
      <c r="D254" s="37">
        <f>'[2]2023  год_последний'!U256*1000</f>
        <v>2002532</v>
      </c>
      <c r="E254" s="37">
        <f>'[2]2023  год_последний'!AD256*1000</f>
        <v>965258.77</v>
      </c>
      <c r="F254" s="36"/>
    </row>
    <row r="255" spans="1:6" ht="28" x14ac:dyDescent="0.25">
      <c r="A255" s="8" t="s">
        <v>245</v>
      </c>
      <c r="B255" s="34">
        <f>'[2]2023  год_последний'!N257*1000</f>
        <v>-2146273.9000000004</v>
      </c>
      <c r="C255" s="34">
        <f t="shared" si="15"/>
        <v>1754471.98</v>
      </c>
      <c r="D255" s="37">
        <f>'[2]2023  год_последний'!U257*1000</f>
        <v>1402109</v>
      </c>
      <c r="E255" s="37">
        <f>'[2]2023  год_последний'!AD257*1000</f>
        <v>352362.98</v>
      </c>
      <c r="F255" s="36"/>
    </row>
    <row r="256" spans="1:6" ht="28" x14ac:dyDescent="0.25">
      <c r="A256" s="8" t="s">
        <v>246</v>
      </c>
      <c r="B256" s="34">
        <f>'[2]2023  год_последний'!N258*1000</f>
        <v>-6592710.6400000006</v>
      </c>
      <c r="C256" s="34">
        <f t="shared" si="15"/>
        <v>5341375.3600000003</v>
      </c>
      <c r="D256" s="37">
        <f>'[2]2023  год_последний'!U258*1000</f>
        <v>4216000</v>
      </c>
      <c r="E256" s="37">
        <f>'[2]2023  год_последний'!AD258*1000</f>
        <v>1125375.3600000001</v>
      </c>
      <c r="F256" s="36"/>
    </row>
    <row r="257" spans="1:6" ht="28" x14ac:dyDescent="0.25">
      <c r="A257" s="8" t="s">
        <v>247</v>
      </c>
      <c r="B257" s="34">
        <f>'[2]2023  год_последний'!N259*1000</f>
        <v>-2841533.75</v>
      </c>
      <c r="C257" s="34">
        <f t="shared" si="15"/>
        <v>2416372.94</v>
      </c>
      <c r="D257" s="37">
        <f>'[2]2023  год_последний'!U259*1000</f>
        <v>2034009</v>
      </c>
      <c r="E257" s="37">
        <f>'[2]2023  год_последний'!AD259*1000</f>
        <v>382363.94</v>
      </c>
      <c r="F257" s="36"/>
    </row>
    <row r="258" spans="1:6" ht="28" x14ac:dyDescent="0.25">
      <c r="A258" s="8" t="s">
        <v>248</v>
      </c>
      <c r="B258" s="34">
        <f>'[2]2023  год_последний'!N260*1000</f>
        <v>-5454029.1200000001</v>
      </c>
      <c r="C258" s="34">
        <f t="shared" si="15"/>
        <v>5288085.0599999996</v>
      </c>
      <c r="D258" s="37">
        <f>'[2]2023  год_последний'!U260*1000</f>
        <v>5138845</v>
      </c>
      <c r="E258" s="37">
        <f>'[2]2023  год_последний'!AD260*1000</f>
        <v>149240.06</v>
      </c>
      <c r="F258" s="36"/>
    </row>
    <row r="259" spans="1:6" ht="28" x14ac:dyDescent="0.25">
      <c r="A259" s="8" t="s">
        <v>249</v>
      </c>
      <c r="B259" s="34">
        <f>'[2]2023  год_последний'!N261*1000</f>
        <v>-2293315.75</v>
      </c>
      <c r="C259" s="34">
        <f t="shared" si="15"/>
        <v>2275743.98</v>
      </c>
      <c r="D259" s="37">
        <f>'[2]2023  год_последний'!U261*1000</f>
        <v>2259941</v>
      </c>
      <c r="E259" s="37">
        <f>'[2]2023  год_последний'!AD261*1000</f>
        <v>15802.98</v>
      </c>
      <c r="F259" s="36"/>
    </row>
    <row r="260" spans="1:6" ht="28" x14ac:dyDescent="0.25">
      <c r="A260" s="8" t="s">
        <v>250</v>
      </c>
      <c r="B260" s="34">
        <f>'[2]2023  год_последний'!N262*1000</f>
        <v>-1609044.5999999999</v>
      </c>
      <c r="C260" s="34">
        <f t="shared" si="15"/>
        <v>1584508.91</v>
      </c>
      <c r="D260" s="37">
        <f>'[2]2023  год_последний'!U262*1000</f>
        <v>1562443</v>
      </c>
      <c r="E260" s="37">
        <f>'[2]2023  год_последний'!AD262*1000</f>
        <v>22065.91</v>
      </c>
      <c r="F260" s="36"/>
    </row>
    <row r="261" spans="1:6" ht="28" x14ac:dyDescent="0.25">
      <c r="A261" s="8" t="s">
        <v>251</v>
      </c>
      <c r="B261" s="34">
        <f>'[2]2023  год_последний'!N263*1000</f>
        <v>-1985601.51</v>
      </c>
      <c r="C261" s="34">
        <f t="shared" si="15"/>
        <v>2667876</v>
      </c>
      <c r="D261" s="37">
        <f>'[2]2023  год_последний'!U263*1000</f>
        <v>2667876</v>
      </c>
      <c r="E261" s="37">
        <f>'[2]2023  год_последний'!AD263*1000</f>
        <v>0</v>
      </c>
      <c r="F261" s="36"/>
    </row>
    <row r="262" spans="1:6" ht="28" x14ac:dyDescent="0.25">
      <c r="A262" s="8" t="s">
        <v>252</v>
      </c>
      <c r="B262" s="34">
        <f>'[2]2023  год_последний'!N264*1000</f>
        <v>-2193823.41</v>
      </c>
      <c r="C262" s="34">
        <f t="shared" si="15"/>
        <v>2343756</v>
      </c>
      <c r="D262" s="37">
        <f>'[2]2023  год_последний'!U264*1000</f>
        <v>2343756</v>
      </c>
      <c r="E262" s="37">
        <f>'[2]2023  год_последний'!AD264*1000</f>
        <v>0</v>
      </c>
      <c r="F262" s="36"/>
    </row>
    <row r="263" spans="1:6" ht="28" x14ac:dyDescent="0.25">
      <c r="A263" s="8" t="s">
        <v>253</v>
      </c>
      <c r="B263" s="34">
        <f>'[2]2023  год_последний'!N265*1000</f>
        <v>-1966175.0999999999</v>
      </c>
      <c r="C263" s="34">
        <f t="shared" si="15"/>
        <v>2748264</v>
      </c>
      <c r="D263" s="37">
        <f>'[2]2023  год_последний'!U265*1000</f>
        <v>2748264</v>
      </c>
      <c r="E263" s="37">
        <f>'[2]2023  год_последний'!AD265*1000</f>
        <v>0</v>
      </c>
      <c r="F263" s="36"/>
    </row>
    <row r="264" spans="1:6" ht="28" x14ac:dyDescent="0.25">
      <c r="A264" s="8" t="s">
        <v>254</v>
      </c>
      <c r="B264" s="34">
        <f>'[2]2023  год_последний'!N266*1000</f>
        <v>-3575444.94</v>
      </c>
      <c r="C264" s="34">
        <f t="shared" si="15"/>
        <v>2670431.98</v>
      </c>
      <c r="D264" s="37">
        <f>'[2]2023  год_последний'!U266*1000</f>
        <v>1856518</v>
      </c>
      <c r="E264" s="37">
        <f>'[2]2023  год_последний'!AD266*1000</f>
        <v>813913.98</v>
      </c>
      <c r="F264" s="36"/>
    </row>
    <row r="265" spans="1:6" ht="28" x14ac:dyDescent="0.25">
      <c r="A265" s="8" t="s">
        <v>255</v>
      </c>
      <c r="B265" s="34">
        <f>'[2]2023  год_последний'!N267*1000</f>
        <v>-3041524.76</v>
      </c>
      <c r="C265" s="34">
        <f t="shared" si="15"/>
        <v>3285000</v>
      </c>
      <c r="D265" s="37">
        <f>'[2]2023  год_последний'!U267*1000</f>
        <v>3285000</v>
      </c>
      <c r="E265" s="37">
        <f>'[2]2023  год_последний'!AD267*1000</f>
        <v>0</v>
      </c>
      <c r="F265" s="36"/>
    </row>
    <row r="266" spans="1:6" ht="28" x14ac:dyDescent="0.25">
      <c r="A266" s="8" t="s">
        <v>256</v>
      </c>
      <c r="B266" s="34">
        <f>'[2]2023  год_последний'!N268*1000</f>
        <v>-3326636.58</v>
      </c>
      <c r="C266" s="34">
        <f t="shared" si="15"/>
        <v>3040604.75</v>
      </c>
      <c r="D266" s="37">
        <f>'[2]2023  год_последний'!U268*1000</f>
        <v>2783365</v>
      </c>
      <c r="E266" s="37">
        <f>'[2]2023  год_последний'!AD268*1000</f>
        <v>257239.75000000003</v>
      </c>
      <c r="F266" s="36"/>
    </row>
    <row r="267" spans="1:6" s="7" customFormat="1" ht="28" x14ac:dyDescent="0.25">
      <c r="A267" s="8" t="s">
        <v>257</v>
      </c>
      <c r="B267" s="34">
        <f>'[2]2023  год_последний'!N269*1000</f>
        <v>-3039886.1</v>
      </c>
      <c r="C267" s="34">
        <f t="shared" si="15"/>
        <v>2663017.16</v>
      </c>
      <c r="D267" s="37">
        <f>'[2]2023  год_последний'!U269*1000</f>
        <v>2324084</v>
      </c>
      <c r="E267" s="37">
        <f>'[2]2023  год_последний'!AD269*1000</f>
        <v>338933.16</v>
      </c>
      <c r="F267" s="36"/>
    </row>
    <row r="268" spans="1:6" ht="28" x14ac:dyDescent="0.25">
      <c r="A268" s="8" t="s">
        <v>258</v>
      </c>
      <c r="B268" s="34">
        <f>'[2]2023  год_последний'!N270*1000</f>
        <v>-6099314.8799999999</v>
      </c>
      <c r="C268" s="34">
        <f t="shared" si="15"/>
        <v>4118987.1399999997</v>
      </c>
      <c r="D268" s="37">
        <f>'[2]2023  год_последний'!U270*1000</f>
        <v>2338000</v>
      </c>
      <c r="E268" s="37">
        <f>'[2]2023  год_последний'!AD270*1000</f>
        <v>1780987.14</v>
      </c>
      <c r="F268" s="36"/>
    </row>
    <row r="269" spans="1:6" ht="28" x14ac:dyDescent="0.25">
      <c r="A269" s="8" t="s">
        <v>259</v>
      </c>
      <c r="B269" s="34">
        <f>'[2]2023  год_последний'!N271*1000</f>
        <v>-2362149.9699999997</v>
      </c>
      <c r="C269" s="34">
        <f t="shared" si="15"/>
        <v>10347000</v>
      </c>
      <c r="D269" s="37">
        <f>'[2]2023  год_последний'!U271*1000</f>
        <v>10347000</v>
      </c>
      <c r="E269" s="37">
        <f>'[2]2023  год_последний'!AD271*1000</f>
        <v>0</v>
      </c>
      <c r="F269" s="36"/>
    </row>
    <row r="270" spans="1:6" ht="28" x14ac:dyDescent="0.25">
      <c r="A270" s="8" t="s">
        <v>260</v>
      </c>
      <c r="B270" s="34">
        <f>'[2]2023  год_последний'!N272*1000</f>
        <v>-2422621.44</v>
      </c>
      <c r="C270" s="34">
        <f t="shared" si="15"/>
        <v>2484383</v>
      </c>
      <c r="D270" s="37">
        <f>'[2]2023  год_последний'!U272*1000</f>
        <v>2484383</v>
      </c>
      <c r="E270" s="37">
        <f>'[2]2023  год_последний'!AD272*1000</f>
        <v>0</v>
      </c>
      <c r="F270" s="36"/>
    </row>
    <row r="271" spans="1:6" ht="28" x14ac:dyDescent="0.25">
      <c r="A271" s="8" t="s">
        <v>261</v>
      </c>
      <c r="B271" s="34">
        <f>'[2]2023  год_последний'!N273*1000</f>
        <v>-3150018.45</v>
      </c>
      <c r="C271" s="34">
        <f t="shared" si="15"/>
        <v>4253028</v>
      </c>
      <c r="D271" s="37">
        <f>'[2]2023  год_последний'!U273*1000</f>
        <v>4253028</v>
      </c>
      <c r="E271" s="37">
        <f>'[2]2023  год_последний'!AD273*1000</f>
        <v>0</v>
      </c>
      <c r="F271" s="36"/>
    </row>
    <row r="272" spans="1:6" ht="28" x14ac:dyDescent="0.25">
      <c r="A272" s="8" t="s">
        <v>262</v>
      </c>
      <c r="B272" s="34">
        <f>'[2]2023  год_последний'!N274*1000</f>
        <v>-1153300.0999999999</v>
      </c>
      <c r="C272" s="34">
        <f t="shared" si="15"/>
        <v>1867000</v>
      </c>
      <c r="D272" s="37">
        <f>'[2]2023  год_последний'!U274*1000</f>
        <v>1867000</v>
      </c>
      <c r="E272" s="37">
        <f>'[2]2023  год_последний'!AD274*1000</f>
        <v>0</v>
      </c>
      <c r="F272" s="36"/>
    </row>
    <row r="273" spans="1:6" ht="28" x14ac:dyDescent="0.25">
      <c r="A273" s="8" t="s">
        <v>263</v>
      </c>
      <c r="B273" s="34">
        <f>'[2]2023  год_последний'!N275*1000</f>
        <v>-3571312.46</v>
      </c>
      <c r="C273" s="34">
        <f t="shared" si="15"/>
        <v>2676967.67</v>
      </c>
      <c r="D273" s="37">
        <f>'[2]2023  год_последний'!U275*1000</f>
        <v>1872648</v>
      </c>
      <c r="E273" s="37">
        <f>'[2]2023  год_последний'!AD275*1000</f>
        <v>804319.66999999993</v>
      </c>
      <c r="F273" s="36"/>
    </row>
    <row r="274" spans="1:6" ht="28" x14ac:dyDescent="0.25">
      <c r="A274" s="8" t="s">
        <v>264</v>
      </c>
      <c r="B274" s="34">
        <f>'[2]2023  год_последний'!N276*1000</f>
        <v>-3658448.6999999997</v>
      </c>
      <c r="C274" s="34">
        <f t="shared" si="15"/>
        <v>2956408.52</v>
      </c>
      <c r="D274" s="37">
        <f>'[2]2023  год_последний'!U276*1000</f>
        <v>2325036</v>
      </c>
      <c r="E274" s="37">
        <f>'[2]2023  год_последний'!AD276*1000</f>
        <v>631372.52</v>
      </c>
      <c r="F274" s="36"/>
    </row>
    <row r="275" spans="1:6" ht="16.5" x14ac:dyDescent="0.25">
      <c r="A275" s="8" t="s">
        <v>265</v>
      </c>
      <c r="B275" s="34">
        <f>'[2]2023  год_последний'!N277*1000</f>
        <v>-27741485.580000002</v>
      </c>
      <c r="C275" s="34">
        <f t="shared" si="15"/>
        <v>29200000</v>
      </c>
      <c r="D275" s="37">
        <f>'[2]2023  год_последний'!U277*1000</f>
        <v>29200000</v>
      </c>
      <c r="E275" s="37">
        <f>'[2]2023  год_последний'!AD277*1000</f>
        <v>0</v>
      </c>
      <c r="F275" s="36"/>
    </row>
    <row r="276" spans="1:6" ht="16.5" x14ac:dyDescent="0.25">
      <c r="A276" s="10" t="s">
        <v>266</v>
      </c>
      <c r="B276" s="35">
        <f>SUM(B277:B291)</f>
        <v>-40012318.880000003</v>
      </c>
      <c r="C276" s="35">
        <f>SUM(C277:C291)</f>
        <v>33329989.680000003</v>
      </c>
      <c r="D276" s="35">
        <f>SUM(D277:D291)</f>
        <v>26772732</v>
      </c>
      <c r="E276" s="35">
        <f>SUM(E277:E291)</f>
        <v>6557257.6799999997</v>
      </c>
      <c r="F276" s="36"/>
    </row>
    <row r="277" spans="1:6" ht="28" x14ac:dyDescent="0.25">
      <c r="A277" s="8" t="s">
        <v>267</v>
      </c>
      <c r="B277" s="34">
        <f>'[2]2023  год_последний'!N279*1000</f>
        <v>-2071560</v>
      </c>
      <c r="C277" s="34">
        <f t="shared" ref="C277:C291" si="16">SUM(D277:E277)</f>
        <v>2620837</v>
      </c>
      <c r="D277" s="37">
        <f>'[2]2023  год_последний'!U279*1000</f>
        <v>2620837</v>
      </c>
      <c r="E277" s="37">
        <f>'[2]2023  год_последний'!AD279*1000</f>
        <v>0</v>
      </c>
      <c r="F277" s="36"/>
    </row>
    <row r="278" spans="1:6" ht="28" x14ac:dyDescent="0.25">
      <c r="A278" s="8" t="s">
        <v>268</v>
      </c>
      <c r="B278" s="34">
        <f>'[2]2023  год_последний'!N280*1000</f>
        <v>-5607235.3300000001</v>
      </c>
      <c r="C278" s="34">
        <f t="shared" si="16"/>
        <v>3740673.21</v>
      </c>
      <c r="D278" s="37">
        <f>'[2]2023  год_последний'!U280*1000</f>
        <v>2062000</v>
      </c>
      <c r="E278" s="37">
        <f>'[2]2023  год_последний'!AD280*1000</f>
        <v>1678673.21</v>
      </c>
      <c r="F278" s="36"/>
    </row>
    <row r="279" spans="1:6" ht="28" x14ac:dyDescent="0.25">
      <c r="A279" s="8" t="s">
        <v>269</v>
      </c>
      <c r="B279" s="34">
        <f>'[2]2023  год_последний'!N281*1000</f>
        <v>-2860549.12</v>
      </c>
      <c r="C279" s="34">
        <f t="shared" si="16"/>
        <v>2772861.21</v>
      </c>
      <c r="D279" s="37">
        <f>'[2]2023  год_последний'!U281*1000</f>
        <v>2694000</v>
      </c>
      <c r="E279" s="37">
        <f>'[2]2023  год_последний'!AD281*1000</f>
        <v>78861.210000000006</v>
      </c>
      <c r="F279" s="36"/>
    </row>
    <row r="280" spans="1:6" ht="28" x14ac:dyDescent="0.25">
      <c r="A280" s="8" t="s">
        <v>270</v>
      </c>
      <c r="B280" s="34">
        <f>'[2]2023  год_последний'!N282*1000</f>
        <v>-3169679.78</v>
      </c>
      <c r="C280" s="34">
        <f t="shared" si="16"/>
        <v>2692885.75</v>
      </c>
      <c r="D280" s="37">
        <f>'[2]2023  год_последний'!U282*1000</f>
        <v>2264086</v>
      </c>
      <c r="E280" s="37">
        <f>'[2]2023  год_последний'!AD282*1000</f>
        <v>428799.75</v>
      </c>
      <c r="F280" s="36"/>
    </row>
    <row r="281" spans="1:6" ht="28" x14ac:dyDescent="0.25">
      <c r="A281" s="8" t="s">
        <v>271</v>
      </c>
      <c r="B281" s="34">
        <f>'[2]2023  год_последний'!N283*1000</f>
        <v>-2622441.1599999997</v>
      </c>
      <c r="C281" s="34">
        <f t="shared" si="16"/>
        <v>1503401.06</v>
      </c>
      <c r="D281" s="37">
        <f>'[2]2023  год_последний'!U283*1000</f>
        <v>497004</v>
      </c>
      <c r="E281" s="37">
        <f>'[2]2023  год_последний'!AD283*1000</f>
        <v>1006397.06</v>
      </c>
      <c r="F281" s="36"/>
    </row>
    <row r="282" spans="1:6" ht="28" x14ac:dyDescent="0.25">
      <c r="A282" s="8" t="s">
        <v>272</v>
      </c>
      <c r="B282" s="34">
        <f>'[2]2023  год_последний'!N284*1000</f>
        <v>-3193694.56</v>
      </c>
      <c r="C282" s="34">
        <f t="shared" si="16"/>
        <v>2813657.96</v>
      </c>
      <c r="D282" s="37">
        <f>'[2]2023  год_последний'!U284*1000</f>
        <v>2471876</v>
      </c>
      <c r="E282" s="37">
        <f>'[2]2023  год_последний'!AD284*1000</f>
        <v>341781.96</v>
      </c>
      <c r="F282" s="36"/>
    </row>
    <row r="283" spans="1:6" ht="28" x14ac:dyDescent="0.25">
      <c r="A283" s="8" t="s">
        <v>273</v>
      </c>
      <c r="B283" s="34">
        <f>'[2]2023  год_последний'!N285*1000</f>
        <v>-1773892.81</v>
      </c>
      <c r="C283" s="34">
        <f t="shared" si="16"/>
        <v>1661244.28</v>
      </c>
      <c r="D283" s="37">
        <f>'[2]2023  год_последний'!U285*1000</f>
        <v>1559935</v>
      </c>
      <c r="E283" s="37">
        <f>'[2]2023  год_последний'!AD285*1000</f>
        <v>101309.28</v>
      </c>
      <c r="F283" s="36"/>
    </row>
    <row r="284" spans="1:6" ht="28" x14ac:dyDescent="0.25">
      <c r="A284" s="8" t="s">
        <v>274</v>
      </c>
      <c r="B284" s="34">
        <f>'[2]2023  год_последний'!N286*1000</f>
        <v>-3378001.13</v>
      </c>
      <c r="C284" s="34">
        <f t="shared" si="16"/>
        <v>3437587</v>
      </c>
      <c r="D284" s="37">
        <f>'[2]2023  год_последний'!U286*1000</f>
        <v>3437587</v>
      </c>
      <c r="E284" s="37">
        <f>'[2]2023  год_последний'!AD286*1000</f>
        <v>0</v>
      </c>
      <c r="F284" s="36"/>
    </row>
    <row r="285" spans="1:6" ht="28" x14ac:dyDescent="0.25">
      <c r="A285" s="8" t="s">
        <v>275</v>
      </c>
      <c r="B285" s="34">
        <f>'[2]2023  год_последний'!N287*1000</f>
        <v>-2455794.46</v>
      </c>
      <c r="C285" s="34">
        <f t="shared" si="16"/>
        <v>2085494.98</v>
      </c>
      <c r="D285" s="37">
        <f>'[2]2023  год_последний'!U287*1000</f>
        <v>1752470</v>
      </c>
      <c r="E285" s="37">
        <f>'[2]2023  год_последний'!AD287*1000</f>
        <v>333024.98000000004</v>
      </c>
      <c r="F285" s="36"/>
    </row>
    <row r="286" spans="1:6" ht="28" x14ac:dyDescent="0.25">
      <c r="A286" s="8" t="s">
        <v>276</v>
      </c>
      <c r="B286" s="34">
        <f>'[2]2023  год_последний'!N288*1000</f>
        <v>-2621479.2999999998</v>
      </c>
      <c r="C286" s="34">
        <f t="shared" si="16"/>
        <v>2057726.88</v>
      </c>
      <c r="D286" s="37">
        <f>'[2]2023  год_последний'!U288*1000</f>
        <v>1550722</v>
      </c>
      <c r="E286" s="37">
        <f>'[2]2023  год_последний'!AD288*1000</f>
        <v>507004.88</v>
      </c>
      <c r="F286" s="36"/>
    </row>
    <row r="287" spans="1:6" ht="28" x14ac:dyDescent="0.25">
      <c r="A287" s="8" t="s">
        <v>277</v>
      </c>
      <c r="B287" s="34">
        <f>'[2]2023  год_последний'!N289*1000</f>
        <v>-2612492.6599999997</v>
      </c>
      <c r="C287" s="34">
        <f t="shared" si="16"/>
        <v>2371680.19</v>
      </c>
      <c r="D287" s="37">
        <f>'[2]2023  год_последний'!U289*1000</f>
        <v>2155108</v>
      </c>
      <c r="E287" s="37">
        <f>'[2]2023  год_последний'!AD289*1000</f>
        <v>216572.19</v>
      </c>
      <c r="F287" s="36"/>
    </row>
    <row r="288" spans="1:6" ht="28" x14ac:dyDescent="0.25">
      <c r="A288" s="8" t="s">
        <v>278</v>
      </c>
      <c r="B288" s="34">
        <f>'[2]2023  год_последний'!N290*1000</f>
        <v>-1905863.61</v>
      </c>
      <c r="C288" s="34">
        <f t="shared" si="16"/>
        <v>1407341.06</v>
      </c>
      <c r="D288" s="37">
        <f>'[2]2023  год_последний'!U290*1000</f>
        <v>959000</v>
      </c>
      <c r="E288" s="37">
        <f>'[2]2023  год_последний'!AD290*1000</f>
        <v>448341.06000000006</v>
      </c>
      <c r="F288" s="36"/>
    </row>
    <row r="289" spans="1:6" ht="28" x14ac:dyDescent="0.25">
      <c r="A289" s="8" t="s">
        <v>279</v>
      </c>
      <c r="B289" s="34">
        <f>'[2]2023  год_последний'!N291*1000</f>
        <v>-2854687.61</v>
      </c>
      <c r="C289" s="34">
        <f t="shared" si="16"/>
        <v>2140842.85</v>
      </c>
      <c r="D289" s="37">
        <f>'[2]2023  год_последний'!U291*1000</f>
        <v>1498854</v>
      </c>
      <c r="E289" s="37">
        <f>'[2]2023  год_последний'!AD291*1000</f>
        <v>641988.85</v>
      </c>
      <c r="F289" s="36"/>
    </row>
    <row r="290" spans="1:6" ht="28" x14ac:dyDescent="0.25">
      <c r="A290" s="8" t="s">
        <v>280</v>
      </c>
      <c r="B290" s="34">
        <f>'[2]2023  год_последний'!N292*1000</f>
        <v>-2884947.35</v>
      </c>
      <c r="C290" s="34">
        <f t="shared" si="16"/>
        <v>2023756.25</v>
      </c>
      <c r="D290" s="37">
        <f>'[2]2023  год_последний'!U292*1000</f>
        <v>1249253</v>
      </c>
      <c r="E290" s="37">
        <f>'[2]2023  год_последний'!AD292*1000</f>
        <v>774503.25</v>
      </c>
      <c r="F290" s="36"/>
    </row>
    <row r="291" spans="1:6" ht="28" x14ac:dyDescent="0.25">
      <c r="A291" s="8" t="s">
        <v>281</v>
      </c>
      <c r="B291" s="34">
        <f>'[2]2023  год_последний'!N293*1000</f>
        <v>0</v>
      </c>
      <c r="C291" s="34">
        <f t="shared" si="16"/>
        <v>0</v>
      </c>
      <c r="D291" s="37">
        <f>'[2]2023  год_последний'!U293*1000</f>
        <v>0</v>
      </c>
      <c r="E291" s="37">
        <f>'[2]2023  год_последний'!AD293*1000</f>
        <v>0</v>
      </c>
      <c r="F291" s="36"/>
    </row>
    <row r="292" spans="1:6" ht="16.5" x14ac:dyDescent="0.25">
      <c r="A292" s="10" t="s">
        <v>282</v>
      </c>
      <c r="B292" s="35">
        <f>SUM(B293:B315)</f>
        <v>-53050669.070000008</v>
      </c>
      <c r="C292" s="35">
        <f>SUM(C293:C315)</f>
        <v>46741779.969999991</v>
      </c>
      <c r="D292" s="35">
        <f>SUM(D293:D315)</f>
        <v>37597562.600000001</v>
      </c>
      <c r="E292" s="35">
        <f>SUM(E293:E315)</f>
        <v>9144217.370000001</v>
      </c>
      <c r="F292" s="36"/>
    </row>
    <row r="293" spans="1:6" s="7" customFormat="1" ht="28" x14ac:dyDescent="0.25">
      <c r="A293" s="8" t="s">
        <v>283</v>
      </c>
      <c r="B293" s="34">
        <f>'[2]2023  год_последний'!N295*1000</f>
        <v>-1664235.8099999998</v>
      </c>
      <c r="C293" s="34">
        <f t="shared" ref="C293:C315" si="17">SUM(D293:E293)</f>
        <v>1515514.74</v>
      </c>
      <c r="D293" s="37">
        <f>'[2]2023  год_последний'!U295*1000</f>
        <v>1381764</v>
      </c>
      <c r="E293" s="37">
        <f>'[2]2023  год_последний'!AD295*1000</f>
        <v>133750.74000000002</v>
      </c>
      <c r="F293" s="36"/>
    </row>
    <row r="294" spans="1:6" ht="28" x14ac:dyDescent="0.25">
      <c r="A294" s="8" t="s">
        <v>284</v>
      </c>
      <c r="B294" s="34">
        <f>'[2]2023  год_последний'!N296*1000</f>
        <v>-1589391.5</v>
      </c>
      <c r="C294" s="34">
        <f t="shared" si="17"/>
        <v>1936711</v>
      </c>
      <c r="D294" s="37">
        <f>'[2]2023  год_последний'!U296*1000</f>
        <v>1936711</v>
      </c>
      <c r="E294" s="37">
        <f>'[2]2023  год_последний'!AD296*1000</f>
        <v>0</v>
      </c>
      <c r="F294" s="36"/>
    </row>
    <row r="295" spans="1:6" ht="28" x14ac:dyDescent="0.25">
      <c r="A295" s="8" t="s">
        <v>285</v>
      </c>
      <c r="B295" s="34">
        <f>'[2]2023  год_последний'!N297*1000</f>
        <v>-1332197.6199999999</v>
      </c>
      <c r="C295" s="34">
        <f t="shared" si="17"/>
        <v>799683.78</v>
      </c>
      <c r="D295" s="37">
        <f>'[2]2023  год_последний'!U297*1000</f>
        <v>320773</v>
      </c>
      <c r="E295" s="37">
        <f>'[2]2023  год_последний'!AD297*1000</f>
        <v>478910.77999999997</v>
      </c>
      <c r="F295" s="36"/>
    </row>
    <row r="296" spans="1:6" ht="28" x14ac:dyDescent="0.25">
      <c r="A296" s="8" t="s">
        <v>286</v>
      </c>
      <c r="B296" s="34">
        <f>'[2]2023  год_последний'!N298*1000</f>
        <v>-2773582.32</v>
      </c>
      <c r="C296" s="34">
        <f t="shared" si="17"/>
        <v>2507393.84</v>
      </c>
      <c r="D296" s="37">
        <f>'[2]2023  год_последний'!U298*1000</f>
        <v>2268000</v>
      </c>
      <c r="E296" s="37">
        <f>'[2]2023  год_последний'!AD298*1000</f>
        <v>239393.84000000003</v>
      </c>
      <c r="F296" s="36"/>
    </row>
    <row r="297" spans="1:6" ht="28" x14ac:dyDescent="0.25">
      <c r="A297" s="8" t="s">
        <v>56</v>
      </c>
      <c r="B297" s="34">
        <f>'[2]2023  год_последний'!N299*1000</f>
        <v>-4355349.3900000006</v>
      </c>
      <c r="C297" s="34">
        <f t="shared" si="17"/>
        <v>3563518.17</v>
      </c>
      <c r="D297" s="37">
        <f>'[2]2023  год_последний'!U299*1000</f>
        <v>2851393</v>
      </c>
      <c r="E297" s="37">
        <f>'[2]2023  год_последний'!AD299*1000</f>
        <v>712125.17</v>
      </c>
      <c r="F297" s="36"/>
    </row>
    <row r="298" spans="1:6" ht="28" x14ac:dyDescent="0.25">
      <c r="A298" s="8" t="s">
        <v>287</v>
      </c>
      <c r="B298" s="34">
        <f>'[2]2023  год_последний'!N300*1000</f>
        <v>-3912223.43</v>
      </c>
      <c r="C298" s="34">
        <f t="shared" si="17"/>
        <v>2715663.62</v>
      </c>
      <c r="D298" s="37">
        <f>'[2]2023  год_последний'!U300*1000</f>
        <v>1639550</v>
      </c>
      <c r="E298" s="37">
        <f>'[2]2023  год_последний'!AD300*1000</f>
        <v>1076113.6200000001</v>
      </c>
      <c r="F298" s="36"/>
    </row>
    <row r="299" spans="1:6" ht="28" x14ac:dyDescent="0.25">
      <c r="A299" s="8" t="s">
        <v>288</v>
      </c>
      <c r="B299" s="34">
        <f>'[2]2023  год_последний'!N301*1000</f>
        <v>-1618702.56</v>
      </c>
      <c r="C299" s="34">
        <f t="shared" si="17"/>
        <v>766457.62</v>
      </c>
      <c r="D299" s="37">
        <f>'[2]2023  год_последний'!U301*1000</f>
        <v>0</v>
      </c>
      <c r="E299" s="37">
        <f>'[2]2023  год_последний'!AD301*1000</f>
        <v>766457.62</v>
      </c>
      <c r="F299" s="36"/>
    </row>
    <row r="300" spans="1:6" ht="28" x14ac:dyDescent="0.25">
      <c r="A300" s="8" t="s">
        <v>289</v>
      </c>
      <c r="B300" s="34">
        <f>'[2]2023  год_последний'!N302*1000</f>
        <v>-1973837.4100000001</v>
      </c>
      <c r="C300" s="34">
        <f t="shared" si="17"/>
        <v>1190492.81</v>
      </c>
      <c r="D300" s="37">
        <f>'[2]2023  год_последний'!U302*1000</f>
        <v>486000</v>
      </c>
      <c r="E300" s="37">
        <f>'[2]2023  год_последний'!AD302*1000</f>
        <v>704492.80999999994</v>
      </c>
      <c r="F300" s="36"/>
    </row>
    <row r="301" spans="1:6" ht="28" x14ac:dyDescent="0.25">
      <c r="A301" s="8" t="s">
        <v>290</v>
      </c>
      <c r="B301" s="34">
        <f>'[2]2023  год_последний'!N303*1000</f>
        <v>-1684007.1</v>
      </c>
      <c r="C301" s="34">
        <f t="shared" si="17"/>
        <v>1203090.42</v>
      </c>
      <c r="D301" s="37">
        <f>'[2]2023  год_последний'!U303*1000</f>
        <v>770583</v>
      </c>
      <c r="E301" s="37">
        <f>'[2]2023  год_последний'!AD303*1000</f>
        <v>432507.42000000004</v>
      </c>
      <c r="F301" s="36"/>
    </row>
    <row r="302" spans="1:6" ht="28" x14ac:dyDescent="0.25">
      <c r="A302" s="8" t="s">
        <v>291</v>
      </c>
      <c r="B302" s="34">
        <f>'[2]2023  год_последний'!N304*1000</f>
        <v>-1893981.5</v>
      </c>
      <c r="C302" s="34">
        <f t="shared" si="17"/>
        <v>1669000.41</v>
      </c>
      <c r="D302" s="37">
        <f>'[2]2023  год_последний'!U304*1000</f>
        <v>1466666</v>
      </c>
      <c r="E302" s="37">
        <f>'[2]2023  год_последний'!AD304*1000</f>
        <v>202334.41</v>
      </c>
      <c r="F302" s="36"/>
    </row>
    <row r="303" spans="1:6" ht="28" x14ac:dyDescent="0.25">
      <c r="A303" s="8" t="s">
        <v>292</v>
      </c>
      <c r="B303" s="34">
        <f>'[2]2023  год_последний'!N305*1000</f>
        <v>-8528907.5899999999</v>
      </c>
      <c r="C303" s="34">
        <f t="shared" si="17"/>
        <v>8002743.3399999999</v>
      </c>
      <c r="D303" s="37">
        <f>'[2]2023  год_последний'!U305*1000</f>
        <v>7529543</v>
      </c>
      <c r="E303" s="37">
        <f>'[2]2023  год_последний'!AD305*1000</f>
        <v>473200.33999999997</v>
      </c>
      <c r="F303" s="36"/>
    </row>
    <row r="304" spans="1:6" ht="28" x14ac:dyDescent="0.25">
      <c r="A304" s="8" t="s">
        <v>293</v>
      </c>
      <c r="B304" s="34">
        <f>'[2]2023  год_последний'!N306*1000</f>
        <v>-2657192.7599999998</v>
      </c>
      <c r="C304" s="34">
        <f t="shared" si="17"/>
        <v>2252261.09</v>
      </c>
      <c r="D304" s="37">
        <f>'[2]2023  год_последний'!U306*1000</f>
        <v>1888090</v>
      </c>
      <c r="E304" s="37">
        <f>'[2]2023  год_последний'!AD306*1000</f>
        <v>364171.08999999997</v>
      </c>
      <c r="F304" s="36"/>
    </row>
    <row r="305" spans="1:6" ht="28" x14ac:dyDescent="0.25">
      <c r="A305" s="8" t="s">
        <v>294</v>
      </c>
      <c r="B305" s="34">
        <f>'[2]2023  год_последний'!N307*1000</f>
        <v>-2630674.98</v>
      </c>
      <c r="C305" s="34">
        <f t="shared" si="17"/>
        <v>2535166</v>
      </c>
      <c r="D305" s="37">
        <f>'[2]2023  год_последний'!U307*1000</f>
        <v>2449271</v>
      </c>
      <c r="E305" s="37">
        <f>'[2]2023  год_последний'!AD307*1000</f>
        <v>85895</v>
      </c>
      <c r="F305" s="36"/>
    </row>
    <row r="306" spans="1:6" ht="28" x14ac:dyDescent="0.25">
      <c r="A306" s="8" t="s">
        <v>295</v>
      </c>
      <c r="B306" s="34">
        <f>'[2]2023  год_последний'!N308*1000</f>
        <v>-660363.92999999993</v>
      </c>
      <c r="C306" s="34">
        <f t="shared" si="17"/>
        <v>1210751</v>
      </c>
      <c r="D306" s="37">
        <f>'[2]2023  год_последний'!U308*1000</f>
        <v>1210751</v>
      </c>
      <c r="E306" s="37">
        <f>'[2]2023  год_последний'!AD308*1000</f>
        <v>0</v>
      </c>
      <c r="F306" s="36"/>
    </row>
    <row r="307" spans="1:6" ht="28" x14ac:dyDescent="0.25">
      <c r="A307" s="8" t="s">
        <v>296</v>
      </c>
      <c r="B307" s="34">
        <f>'[2]2023  год_последний'!N309*1000</f>
        <v>-2523847.7800000003</v>
      </c>
      <c r="C307" s="34">
        <f t="shared" si="17"/>
        <v>2122953.81</v>
      </c>
      <c r="D307" s="37">
        <f>'[2]2023  год_последний'!U309*1000</f>
        <v>1762414</v>
      </c>
      <c r="E307" s="37">
        <f>'[2]2023  год_последний'!AD309*1000</f>
        <v>360539.81</v>
      </c>
      <c r="F307" s="36"/>
    </row>
    <row r="308" spans="1:6" ht="28" x14ac:dyDescent="0.25">
      <c r="A308" s="8" t="s">
        <v>297</v>
      </c>
      <c r="B308" s="34">
        <f>'[2]2023  год_последний'!N310*1000</f>
        <v>-1498327.75</v>
      </c>
      <c r="C308" s="34">
        <f t="shared" si="17"/>
        <v>1397807.15</v>
      </c>
      <c r="D308" s="37">
        <f>'[2]2023  год_последний'!U310*1000</f>
        <v>1307405</v>
      </c>
      <c r="E308" s="37">
        <f>'[2]2023  год_последний'!AD310*1000</f>
        <v>90402.150000000009</v>
      </c>
      <c r="F308" s="36"/>
    </row>
    <row r="309" spans="1:6" s="7" customFormat="1" ht="28" x14ac:dyDescent="0.25">
      <c r="A309" s="8" t="s">
        <v>298</v>
      </c>
      <c r="B309" s="34">
        <f>'[2]2023  год_последний'!N311*1000</f>
        <v>-3050743.91</v>
      </c>
      <c r="C309" s="34">
        <f t="shared" si="17"/>
        <v>2103869.0499999998</v>
      </c>
      <c r="D309" s="37">
        <f>'[2]2023  год_последний'!U311*1000</f>
        <v>1252307</v>
      </c>
      <c r="E309" s="37">
        <f>'[2]2023  год_последний'!AD311*1000</f>
        <v>851562.05</v>
      </c>
      <c r="F309" s="36"/>
    </row>
    <row r="310" spans="1:6" ht="28" x14ac:dyDescent="0.25">
      <c r="A310" s="8" t="s">
        <v>299</v>
      </c>
      <c r="B310" s="34">
        <f>'[2]2023  год_последний'!N312*1000</f>
        <v>-2154184.08</v>
      </c>
      <c r="C310" s="34">
        <f t="shared" si="17"/>
        <v>1428571.83</v>
      </c>
      <c r="D310" s="37">
        <f>'[2]2023  год_последний'!U312*1000</f>
        <v>776000</v>
      </c>
      <c r="E310" s="37">
        <f>'[2]2023  год_последний'!AD312*1000</f>
        <v>652571.82999999996</v>
      </c>
      <c r="F310" s="36"/>
    </row>
    <row r="311" spans="1:6" ht="28" x14ac:dyDescent="0.25">
      <c r="A311" s="8" t="s">
        <v>300</v>
      </c>
      <c r="B311" s="34">
        <f>'[2]2023  год_последний'!N313*1000</f>
        <v>-2187861.38</v>
      </c>
      <c r="C311" s="34">
        <f t="shared" si="17"/>
        <v>2043698.97</v>
      </c>
      <c r="D311" s="37">
        <f>'[2]2023  год_последний'!U313*1000</f>
        <v>1914048</v>
      </c>
      <c r="E311" s="37">
        <f>'[2]2023  год_последний'!AD313*1000</f>
        <v>129650.97</v>
      </c>
      <c r="F311" s="36"/>
    </row>
    <row r="312" spans="1:6" ht="28" x14ac:dyDescent="0.25">
      <c r="A312" s="8" t="s">
        <v>301</v>
      </c>
      <c r="B312" s="34">
        <f>'[2]2023  год_последний'!N314*1000</f>
        <v>-2112366.5999999996</v>
      </c>
      <c r="C312" s="34">
        <f t="shared" si="17"/>
        <v>1750567.37</v>
      </c>
      <c r="D312" s="37">
        <f>'[2]2023  год_последний'!U314*1000</f>
        <v>1425187</v>
      </c>
      <c r="E312" s="37">
        <f>'[2]2023  год_последний'!AD314*1000</f>
        <v>325380.37000000005</v>
      </c>
      <c r="F312" s="36"/>
    </row>
    <row r="313" spans="1:6" ht="28" x14ac:dyDescent="0.25">
      <c r="A313" s="8" t="s">
        <v>302</v>
      </c>
      <c r="B313" s="34">
        <f>'[2]2023  год_последний'!N315*1000</f>
        <v>-2248689.6700000004</v>
      </c>
      <c r="C313" s="34">
        <f t="shared" si="17"/>
        <v>1064757.3500000001</v>
      </c>
      <c r="D313" s="37">
        <f>'[2]2023  год_последний'!U315*1000</f>
        <v>0</v>
      </c>
      <c r="E313" s="37">
        <f>'[2]2023  год_последний'!AD315*1000</f>
        <v>1064757.3500000001</v>
      </c>
      <c r="F313" s="36"/>
    </row>
    <row r="314" spans="1:6" ht="28" x14ac:dyDescent="0.25">
      <c r="A314" s="8" t="s">
        <v>303</v>
      </c>
      <c r="B314" s="34">
        <f>'[2]2023  год_последний'!N316*1000</f>
        <v>0</v>
      </c>
      <c r="C314" s="34">
        <f t="shared" si="17"/>
        <v>2961106.6</v>
      </c>
      <c r="D314" s="37">
        <f>'[2]2023  год_последний'!U316*1000</f>
        <v>2961106.6</v>
      </c>
      <c r="E314" s="37">
        <f>'[2]2023  год_последний'!AD316*1000</f>
        <v>0</v>
      </c>
      <c r="F314" s="36"/>
    </row>
    <row r="315" spans="1:6" ht="16.5" x14ac:dyDescent="0.25">
      <c r="A315" s="8" t="s">
        <v>304</v>
      </c>
      <c r="B315" s="34">
        <f>'[2]2023  год_последний'!N317*1000</f>
        <v>0</v>
      </c>
      <c r="C315" s="34">
        <f t="shared" si="17"/>
        <v>0</v>
      </c>
      <c r="D315" s="37">
        <f>'[2]2023  год_последний'!U317*1000</f>
        <v>0</v>
      </c>
      <c r="E315" s="37">
        <f>'[2]2023  год_последний'!AD317*1000</f>
        <v>0</v>
      </c>
      <c r="F315" s="36"/>
    </row>
    <row r="316" spans="1:6" ht="16.5" x14ac:dyDescent="0.25">
      <c r="A316" s="16" t="s">
        <v>305</v>
      </c>
      <c r="B316" s="39">
        <f>B292+B276+B250+B234+B215+B193+B182+B165+B156+B142+B123+B107+B92+B74+B56+B40+B22+B6</f>
        <v>-961533710.18000007</v>
      </c>
      <c r="C316" s="39">
        <f>C292+C276+C250+C234+C215+C193+C182+C165+C156+C142+C123+C107+C92+C74+C56+C40+C22+C6</f>
        <v>825073999.77999997</v>
      </c>
      <c r="D316" s="39">
        <f>D292+D276+D250+D234+D215+D193+D182+D165+D156+D142+D123+D107+D92+D74+D56+D40+D22+D6</f>
        <v>618537058.60000002</v>
      </c>
      <c r="E316" s="39">
        <f>E292+E276+E250+E234+E215+E193+E182+E165+E156+E142+E123+E107+E92+E74+E56+E40+E22+E6</f>
        <v>206536941.17999998</v>
      </c>
      <c r="F316" s="40">
        <f>-'[2]2023  год_последний'!$AE$318*1000</f>
        <v>136459710.40000001</v>
      </c>
    </row>
    <row r="317" spans="1:6" ht="16.5" x14ac:dyDescent="0.25">
      <c r="A317" s="18"/>
      <c r="B317" s="41">
        <f>B316-'[2]2023  год_последний'!$N$318*1000</f>
        <v>0</v>
      </c>
      <c r="C317" s="42"/>
      <c r="D317" s="41">
        <f>D316-'[2]2023  год_последний'!$U$318*1000</f>
        <v>0</v>
      </c>
      <c r="E317" s="43">
        <f>E316-'[2]2023  год_последний'!$AD$318*1000</f>
        <v>0</v>
      </c>
      <c r="F317" s="43">
        <f>F316+'[2]2023  год_последний'!$AE$318*1000</f>
        <v>0</v>
      </c>
    </row>
    <row r="318" spans="1:6" x14ac:dyDescent="0.25">
      <c r="A318" s="21"/>
      <c r="B318" s="41">
        <f>C316+F316+B316</f>
        <v>0</v>
      </c>
      <c r="C318" s="45"/>
      <c r="D318" s="46"/>
      <c r="E318" s="46"/>
      <c r="F318" s="47"/>
    </row>
    <row r="319" spans="1:6" x14ac:dyDescent="0.25">
      <c r="D319" s="23"/>
    </row>
    <row r="320" spans="1:6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  <row r="411" spans="4:4" x14ac:dyDescent="0.25">
      <c r="D411" s="23"/>
    </row>
    <row r="412" spans="4:4" x14ac:dyDescent="0.25">
      <c r="D412" s="23"/>
    </row>
    <row r="413" spans="4:4" x14ac:dyDescent="0.25">
      <c r="D413" s="23"/>
    </row>
    <row r="414" spans="4:4" x14ac:dyDescent="0.25">
      <c r="D414" s="23"/>
    </row>
    <row r="415" spans="4:4" x14ac:dyDescent="0.25">
      <c r="D415" s="23"/>
    </row>
    <row r="416" spans="4:4" x14ac:dyDescent="0.25">
      <c r="D416" s="23"/>
    </row>
    <row r="417" spans="4:4" x14ac:dyDescent="0.25">
      <c r="D417" s="23"/>
    </row>
    <row r="418" spans="4:4" x14ac:dyDescent="0.25">
      <c r="D418" s="23"/>
    </row>
    <row r="419" spans="4:4" x14ac:dyDescent="0.25">
      <c r="D419" s="23"/>
    </row>
    <row r="420" spans="4:4" x14ac:dyDescent="0.25">
      <c r="D420" s="23"/>
    </row>
    <row r="421" spans="4:4" x14ac:dyDescent="0.25">
      <c r="D421" s="23"/>
    </row>
    <row r="422" spans="4:4" x14ac:dyDescent="0.25">
      <c r="D422" s="23"/>
    </row>
    <row r="423" spans="4:4" x14ac:dyDescent="0.25">
      <c r="D423" s="23"/>
    </row>
    <row r="424" spans="4:4" x14ac:dyDescent="0.25">
      <c r="D424" s="23"/>
    </row>
    <row r="425" spans="4:4" x14ac:dyDescent="0.25">
      <c r="D425" s="23"/>
    </row>
    <row r="426" spans="4:4" x14ac:dyDescent="0.25">
      <c r="D426" s="23"/>
    </row>
    <row r="427" spans="4:4" x14ac:dyDescent="0.25">
      <c r="D427" s="23"/>
    </row>
    <row r="428" spans="4:4" x14ac:dyDescent="0.25">
      <c r="D428" s="23"/>
    </row>
    <row r="429" spans="4:4" x14ac:dyDescent="0.25">
      <c r="D429" s="23"/>
    </row>
    <row r="430" spans="4:4" x14ac:dyDescent="0.25">
      <c r="D430" s="23"/>
    </row>
    <row r="431" spans="4:4" x14ac:dyDescent="0.25">
      <c r="D431" s="23"/>
    </row>
    <row r="432" spans="4:4" x14ac:dyDescent="0.25">
      <c r="D432" s="23"/>
    </row>
    <row r="433" spans="4:4" x14ac:dyDescent="0.25">
      <c r="D433" s="23"/>
    </row>
    <row r="434" spans="4:4" x14ac:dyDescent="0.25">
      <c r="D434" s="23"/>
    </row>
    <row r="435" spans="4:4" x14ac:dyDescent="0.25">
      <c r="D435" s="23"/>
    </row>
    <row r="436" spans="4:4" x14ac:dyDescent="0.25">
      <c r="D436" s="23"/>
    </row>
    <row r="437" spans="4:4" x14ac:dyDescent="0.25">
      <c r="D437" s="23"/>
    </row>
    <row r="438" spans="4:4" x14ac:dyDescent="0.25">
      <c r="D438" s="23"/>
    </row>
    <row r="439" spans="4:4" x14ac:dyDescent="0.25">
      <c r="D439" s="23"/>
    </row>
    <row r="440" spans="4:4" x14ac:dyDescent="0.25">
      <c r="D440" s="23"/>
    </row>
    <row r="441" spans="4:4" x14ac:dyDescent="0.25">
      <c r="D441" s="23"/>
    </row>
    <row r="442" spans="4:4" x14ac:dyDescent="0.25">
      <c r="D442" s="23"/>
    </row>
    <row r="443" spans="4:4" x14ac:dyDescent="0.25">
      <c r="D443" s="23"/>
    </row>
    <row r="444" spans="4:4" x14ac:dyDescent="0.25">
      <c r="D444" s="23"/>
    </row>
    <row r="445" spans="4:4" x14ac:dyDescent="0.25">
      <c r="D445" s="23"/>
    </row>
    <row r="446" spans="4:4" x14ac:dyDescent="0.25">
      <c r="D446" s="23"/>
    </row>
    <row r="447" spans="4:4" x14ac:dyDescent="0.25">
      <c r="D447" s="23"/>
    </row>
    <row r="448" spans="4:4" x14ac:dyDescent="0.25">
      <c r="D448" s="23"/>
    </row>
    <row r="449" spans="4:4" x14ac:dyDescent="0.25">
      <c r="D449" s="23"/>
    </row>
    <row r="450" spans="4:4" x14ac:dyDescent="0.25">
      <c r="D450" s="23"/>
    </row>
    <row r="451" spans="4:4" x14ac:dyDescent="0.25">
      <c r="D451" s="23"/>
    </row>
    <row r="452" spans="4:4" x14ac:dyDescent="0.25">
      <c r="D452" s="23"/>
    </row>
    <row r="453" spans="4:4" x14ac:dyDescent="0.25">
      <c r="D453" s="23"/>
    </row>
    <row r="454" spans="4:4" x14ac:dyDescent="0.25">
      <c r="D454" s="23"/>
    </row>
    <row r="455" spans="4:4" x14ac:dyDescent="0.25">
      <c r="D455" s="23"/>
    </row>
    <row r="456" spans="4:4" x14ac:dyDescent="0.25">
      <c r="D456" s="23"/>
    </row>
    <row r="457" spans="4:4" x14ac:dyDescent="0.25">
      <c r="D457" s="23"/>
    </row>
    <row r="458" spans="4:4" x14ac:dyDescent="0.25">
      <c r="D458" s="23"/>
    </row>
    <row r="459" spans="4:4" x14ac:dyDescent="0.25">
      <c r="D459" s="23"/>
    </row>
    <row r="460" spans="4:4" x14ac:dyDescent="0.25">
      <c r="D460" s="23"/>
    </row>
    <row r="461" spans="4:4" x14ac:dyDescent="0.25">
      <c r="D461" s="23"/>
    </row>
    <row r="462" spans="4:4" x14ac:dyDescent="0.25">
      <c r="D462" s="23"/>
    </row>
    <row r="463" spans="4:4" x14ac:dyDescent="0.25">
      <c r="D463" s="23"/>
    </row>
    <row r="464" spans="4:4" x14ac:dyDescent="0.25">
      <c r="D464" s="23"/>
    </row>
    <row r="465" spans="4:4" x14ac:dyDescent="0.25">
      <c r="D465" s="23"/>
    </row>
    <row r="466" spans="4:4" x14ac:dyDescent="0.25">
      <c r="D466" s="23"/>
    </row>
    <row r="467" spans="4:4" x14ac:dyDescent="0.25">
      <c r="D467" s="23"/>
    </row>
  </sheetData>
  <mergeCells count="6">
    <mergeCell ref="A1:F1"/>
    <mergeCell ref="A4:A5"/>
    <mergeCell ref="B4:B5"/>
    <mergeCell ref="C4:C5"/>
    <mergeCell ref="D4:E4"/>
    <mergeCell ref="F4:F5"/>
  </mergeCells>
  <phoneticPr fontId="0" type="noConversion"/>
  <pageMargins left="0.78740157480314965" right="0.39370078740157483" top="0.59055118110236227" bottom="0.78740157480314965" header="0.31496062992125984" footer="0.15748031496062992"/>
  <pageSetup paperSize="9" scale="58" fitToHeight="20" orientation="portrait" r:id="rId1"/>
  <headerFooter alignWithMargins="0">
    <oddFooter>&amp;L&amp;P&amp;R&amp;Z&amp;F&amp;A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67"/>
  <sheetViews>
    <sheetView tabSelected="1" zoomScale="70" zoomScaleNormal="70" workbookViewId="0">
      <pane xSplit="1" ySplit="5" topLeftCell="B315" activePane="bottomRight" state="frozen"/>
      <selection pane="topRight" activeCell="B1" sqref="B1"/>
      <selection pane="bottomLeft" activeCell="A6" sqref="A6"/>
      <selection pane="bottomRight" activeCell="E318" sqref="E318"/>
    </sheetView>
  </sheetViews>
  <sheetFormatPr defaultColWidth="9.08984375" defaultRowHeight="15.5" x14ac:dyDescent="0.25"/>
  <cols>
    <col min="1" max="1" width="41.26953125" style="20" customWidth="1"/>
    <col min="2" max="2" width="24.54296875" style="20" customWidth="1"/>
    <col min="3" max="3" width="23.453125" style="20" customWidth="1"/>
    <col min="4" max="4" width="29.6328125" style="25" customWidth="1"/>
    <col min="5" max="5" width="23.453125" style="24" customWidth="1"/>
    <col min="6" max="16384" width="9.08984375" style="9"/>
  </cols>
  <sheetData>
    <row r="1" spans="1:5" s="1" customFormat="1" ht="81" customHeight="1" x14ac:dyDescent="0.25">
      <c r="A1" s="51" t="s">
        <v>312</v>
      </c>
      <c r="B1" s="51"/>
      <c r="C1" s="51"/>
      <c r="D1" s="51"/>
      <c r="E1" s="51"/>
    </row>
    <row r="2" spans="1:5" s="1" customFormat="1" x14ac:dyDescent="0.25">
      <c r="A2" s="2"/>
      <c r="B2" s="2"/>
      <c r="C2" s="2"/>
      <c r="D2" s="3"/>
      <c r="E2" s="4"/>
    </row>
    <row r="3" spans="1:5" s="1" customFormat="1" ht="14" x14ac:dyDescent="0.25">
      <c r="A3" s="2"/>
      <c r="B3" s="2"/>
      <c r="C3" s="2"/>
      <c r="D3" s="33" t="s">
        <v>317</v>
      </c>
      <c r="E3" s="5"/>
    </row>
    <row r="4" spans="1:5" s="26" customFormat="1" ht="14.5" x14ac:dyDescent="0.25">
      <c r="A4" s="52" t="s">
        <v>313</v>
      </c>
      <c r="B4" s="50" t="s">
        <v>316</v>
      </c>
      <c r="C4" s="48" t="s">
        <v>307</v>
      </c>
      <c r="D4" s="50" t="s">
        <v>306</v>
      </c>
      <c r="E4" s="50"/>
    </row>
    <row r="5" spans="1:5" s="26" customFormat="1" ht="172.5" customHeight="1" x14ac:dyDescent="0.25">
      <c r="A5" s="52"/>
      <c r="B5" s="50"/>
      <c r="C5" s="49"/>
      <c r="D5" s="32" t="s">
        <v>315</v>
      </c>
      <c r="E5" s="29" t="s">
        <v>310</v>
      </c>
    </row>
    <row r="6" spans="1:5" s="7" customFormat="1" ht="16.5" x14ac:dyDescent="0.25">
      <c r="A6" s="6" t="s">
        <v>0</v>
      </c>
      <c r="B6" s="35">
        <f>SUM(B7:B21)</f>
        <v>-51669762.519999996</v>
      </c>
      <c r="C6" s="35">
        <f>SUM(C7:C21)</f>
        <v>50333072</v>
      </c>
      <c r="D6" s="35">
        <f>SUM(D7:D21)</f>
        <v>27560963</v>
      </c>
      <c r="E6" s="35">
        <f>SUM(E7:E21)</f>
        <v>22772109</v>
      </c>
    </row>
    <row r="7" spans="1:5" ht="28" x14ac:dyDescent="0.25">
      <c r="A7" s="31" t="s">
        <v>1</v>
      </c>
      <c r="B7" s="34">
        <f>'[2]2022  год_последний'!P9*1000</f>
        <v>-1643048.2999999998</v>
      </c>
      <c r="C7" s="34">
        <f>SUM(D7:E7)</f>
        <v>1658165</v>
      </c>
      <c r="D7" s="37">
        <f>'[2]2022  год_последний'!T9*1000</f>
        <v>1357000</v>
      </c>
      <c r="E7" s="37">
        <f>'[2]2022  год_последний'!AB9*1000</f>
        <v>301165</v>
      </c>
    </row>
    <row r="8" spans="1:5" ht="28" x14ac:dyDescent="0.25">
      <c r="A8" s="31" t="s">
        <v>2</v>
      </c>
      <c r="B8" s="34">
        <f>'[2]2022  год_последний'!P10*1000</f>
        <v>-4674507.68</v>
      </c>
      <c r="C8" s="34">
        <f t="shared" ref="C8:C21" si="0">SUM(D8:E8)</f>
        <v>4490707</v>
      </c>
      <c r="D8" s="37">
        <f>'[2]2022  год_последний'!T10*1000</f>
        <v>2027289</v>
      </c>
      <c r="E8" s="37">
        <f>'[2]2022  год_последний'!AB10*1000</f>
        <v>2463418</v>
      </c>
    </row>
    <row r="9" spans="1:5" ht="28" x14ac:dyDescent="0.25">
      <c r="A9" s="8" t="s">
        <v>3</v>
      </c>
      <c r="B9" s="34">
        <f>'[2]2022  год_последний'!P11*1000</f>
        <v>-2982424.7</v>
      </c>
      <c r="C9" s="34">
        <f t="shared" si="0"/>
        <v>2985017</v>
      </c>
      <c r="D9" s="37">
        <f>'[2]2022  год_последний'!T11*1000</f>
        <v>2454022</v>
      </c>
      <c r="E9" s="37">
        <f>'[2]2022  год_последний'!AB11*1000</f>
        <v>530995</v>
      </c>
    </row>
    <row r="10" spans="1:5" ht="28" x14ac:dyDescent="0.25">
      <c r="A10" s="8" t="s">
        <v>4</v>
      </c>
      <c r="B10" s="34">
        <f>'[2]2022  год_последний'!P12*1000</f>
        <v>-2163013.3000000003</v>
      </c>
      <c r="C10" s="34">
        <f t="shared" si="0"/>
        <v>2132586</v>
      </c>
      <c r="D10" s="37">
        <f>'[2]2022  год_последний'!T12*1000</f>
        <v>1319740</v>
      </c>
      <c r="E10" s="37">
        <f>'[2]2022  год_последний'!AB12*1000</f>
        <v>812846</v>
      </c>
    </row>
    <row r="11" spans="1:5" ht="28" x14ac:dyDescent="0.25">
      <c r="A11" s="8" t="s">
        <v>5</v>
      </c>
      <c r="B11" s="34">
        <f>'[2]2022  год_последний'!P13*1000</f>
        <v>-8208049.3399999999</v>
      </c>
      <c r="C11" s="34">
        <f t="shared" si="0"/>
        <v>7545414</v>
      </c>
      <c r="D11" s="37">
        <f>'[2]2022  год_последний'!T13*1000</f>
        <v>714812</v>
      </c>
      <c r="E11" s="37">
        <f>'[2]2022  год_последний'!AB13*1000</f>
        <v>6830602</v>
      </c>
    </row>
    <row r="12" spans="1:5" ht="28" x14ac:dyDescent="0.25">
      <c r="A12" s="8" t="s">
        <v>6</v>
      </c>
      <c r="B12" s="34">
        <f>'[2]2022  год_последний'!P14*1000</f>
        <v>-4659190.8000000007</v>
      </c>
      <c r="C12" s="34">
        <f t="shared" si="0"/>
        <v>4466392</v>
      </c>
      <c r="D12" s="37">
        <f>'[2]2022  год_последний'!T14*1000</f>
        <v>2329000</v>
      </c>
      <c r="E12" s="37">
        <f>'[2]2022  год_последний'!AB14*1000</f>
        <v>2137392</v>
      </c>
    </row>
    <row r="13" spans="1:5" ht="28" x14ac:dyDescent="0.25">
      <c r="A13" s="8" t="s">
        <v>7</v>
      </c>
      <c r="B13" s="34">
        <f>'[2]2022  год_последний'!P15*1000</f>
        <v>-3194457.9</v>
      </c>
      <c r="C13" s="34">
        <f t="shared" si="0"/>
        <v>3096696</v>
      </c>
      <c r="D13" s="37">
        <f>'[2]2022  год_последний'!T15*1000</f>
        <v>1832000</v>
      </c>
      <c r="E13" s="37">
        <f>'[2]2022  год_последний'!AB15*1000</f>
        <v>1264696</v>
      </c>
    </row>
    <row r="14" spans="1:5" ht="28" x14ac:dyDescent="0.25">
      <c r="A14" s="8" t="s">
        <v>8</v>
      </c>
      <c r="B14" s="34">
        <f>'[2]2022  год_последний'!P16*1000</f>
        <v>-3478497.9</v>
      </c>
      <c r="C14" s="34">
        <f t="shared" si="0"/>
        <v>3378943</v>
      </c>
      <c r="D14" s="37">
        <f>'[2]2022  год_последний'!T16*1000</f>
        <v>2098937</v>
      </c>
      <c r="E14" s="37">
        <f>'[2]2022  год_последний'!AB16*1000</f>
        <v>1280006</v>
      </c>
    </row>
    <row r="15" spans="1:5" ht="28" x14ac:dyDescent="0.25">
      <c r="A15" s="8" t="s">
        <v>9</v>
      </c>
      <c r="B15" s="34">
        <f>'[2]2022  год_последний'!P17*1000</f>
        <v>-3300729.3</v>
      </c>
      <c r="C15" s="34">
        <f t="shared" si="0"/>
        <v>3135606</v>
      </c>
      <c r="D15" s="37">
        <f>'[2]2022  год_последний'!T17*1000</f>
        <v>1173000</v>
      </c>
      <c r="E15" s="37">
        <f>'[2]2022  год_последний'!AB17*1000</f>
        <v>1962606</v>
      </c>
    </row>
    <row r="16" spans="1:5" ht="28" x14ac:dyDescent="0.25">
      <c r="A16" s="8" t="s">
        <v>10</v>
      </c>
      <c r="B16" s="34">
        <f>'[2]2022  год_последний'!P18*1000</f>
        <v>-3141676</v>
      </c>
      <c r="C16" s="34">
        <f t="shared" si="0"/>
        <v>3065953</v>
      </c>
      <c r="D16" s="37">
        <f>'[2]2022  год_последний'!T18*1000</f>
        <v>1805000</v>
      </c>
      <c r="E16" s="37">
        <f>'[2]2022  год_последний'!AB18*1000</f>
        <v>1260953</v>
      </c>
    </row>
    <row r="17" spans="1:5" ht="28" x14ac:dyDescent="0.25">
      <c r="A17" s="8" t="s">
        <v>11</v>
      </c>
      <c r="B17" s="34">
        <f>'[2]2022  год_последний'!P19*1000</f>
        <v>-2816903.8</v>
      </c>
      <c r="C17" s="34">
        <f t="shared" si="0"/>
        <v>2784379</v>
      </c>
      <c r="D17" s="37">
        <f>'[2]2022  год_последний'!T19*1000</f>
        <v>2138000</v>
      </c>
      <c r="E17" s="37">
        <f>'[2]2022  год_последний'!AB19*1000</f>
        <v>646379</v>
      </c>
    </row>
    <row r="18" spans="1:5" ht="28" x14ac:dyDescent="0.25">
      <c r="A18" s="8" t="s">
        <v>12</v>
      </c>
      <c r="B18" s="34">
        <f>'[2]2022  год_последний'!P20*1000</f>
        <v>-5118626.7</v>
      </c>
      <c r="C18" s="34">
        <f t="shared" si="0"/>
        <v>4907502</v>
      </c>
      <c r="D18" s="37">
        <f>'[2]2022  год_последний'!T20*1000</f>
        <v>2798045</v>
      </c>
      <c r="E18" s="37">
        <f>'[2]2022  год_последний'!AB20*1000</f>
        <v>2109457</v>
      </c>
    </row>
    <row r="19" spans="1:5" ht="28" x14ac:dyDescent="0.25">
      <c r="A19" s="8" t="s">
        <v>13</v>
      </c>
      <c r="B19" s="34">
        <f>'[2]2022  год_последний'!P21*1000</f>
        <v>-1935482.8</v>
      </c>
      <c r="C19" s="34">
        <f t="shared" si="0"/>
        <v>2378884</v>
      </c>
      <c r="D19" s="37">
        <f>'[2]2022  год_последний'!T21*1000</f>
        <v>2340215</v>
      </c>
      <c r="E19" s="37">
        <f>'[2]2022  год_последний'!AB21*1000</f>
        <v>38669</v>
      </c>
    </row>
    <row r="20" spans="1:5" ht="28" x14ac:dyDescent="0.25">
      <c r="A20" s="8" t="s">
        <v>14</v>
      </c>
      <c r="B20" s="34">
        <f>'[2]2022  год_последний'!P22*1000</f>
        <v>-1562267</v>
      </c>
      <c r="C20" s="34">
        <f t="shared" si="0"/>
        <v>1579620</v>
      </c>
      <c r="D20" s="37">
        <f>'[2]2022  год_последний'!T22*1000</f>
        <v>1359000</v>
      </c>
      <c r="E20" s="37">
        <f>'[2]2022  год_последний'!AB22*1000</f>
        <v>220620</v>
      </c>
    </row>
    <row r="21" spans="1:5" ht="28" x14ac:dyDescent="0.25">
      <c r="A21" s="8" t="s">
        <v>15</v>
      </c>
      <c r="B21" s="34">
        <f>'[2]2022  год_последний'!P23*1000</f>
        <v>-2790887</v>
      </c>
      <c r="C21" s="34">
        <f t="shared" si="0"/>
        <v>2727208</v>
      </c>
      <c r="D21" s="37">
        <f>'[2]2022  год_последний'!T23*1000</f>
        <v>1814903</v>
      </c>
      <c r="E21" s="37">
        <f>'[2]2022  год_последний'!AB23*1000</f>
        <v>912305</v>
      </c>
    </row>
    <row r="22" spans="1:5" s="7" customFormat="1" ht="16.5" x14ac:dyDescent="0.25">
      <c r="A22" s="10" t="s">
        <v>16</v>
      </c>
      <c r="B22" s="35">
        <f>SUM(B23:B39)</f>
        <v>-145331838</v>
      </c>
      <c r="C22" s="35">
        <f>SUM(C23:C39)</f>
        <v>200513951</v>
      </c>
      <c r="D22" s="35">
        <f>SUM(D23:D39)</f>
        <v>136926312</v>
      </c>
      <c r="E22" s="35">
        <f>SUM(E23:E39)</f>
        <v>63587639</v>
      </c>
    </row>
    <row r="23" spans="1:5" ht="28" x14ac:dyDescent="0.25">
      <c r="A23" s="8" t="s">
        <v>17</v>
      </c>
      <c r="B23" s="34">
        <f>'[2]2022  год_последний'!P25*1000</f>
        <v>-2118387.5100000002</v>
      </c>
      <c r="C23" s="34">
        <f t="shared" ref="C23:C39" si="1">SUM(D23:E23)</f>
        <v>4124945</v>
      </c>
      <c r="D23" s="37">
        <f>'[2]2022  год_последний'!T25*1000</f>
        <v>4064000</v>
      </c>
      <c r="E23" s="37">
        <f>'[2]2022  год_последний'!AB25*1000</f>
        <v>60945</v>
      </c>
    </row>
    <row r="24" spans="1:5" ht="28" x14ac:dyDescent="0.25">
      <c r="A24" s="8" t="s">
        <v>18</v>
      </c>
      <c r="B24" s="34">
        <f>'[2]2022  год_последний'!P26*1000</f>
        <v>-1703749.09</v>
      </c>
      <c r="C24" s="34">
        <f t="shared" si="1"/>
        <v>2273280</v>
      </c>
      <c r="D24" s="37">
        <f>'[2]2022  год_последний'!T26*1000</f>
        <v>2210012</v>
      </c>
      <c r="E24" s="37">
        <f>'[2]2022  год_последний'!AB26*1000</f>
        <v>63268</v>
      </c>
    </row>
    <row r="25" spans="1:5" ht="28" x14ac:dyDescent="0.25">
      <c r="A25" s="8" t="s">
        <v>19</v>
      </c>
      <c r="B25" s="34">
        <f>'[2]2022  год_последний'!P27*1000</f>
        <v>-1457155.8800000001</v>
      </c>
      <c r="C25" s="34">
        <f t="shared" si="1"/>
        <v>2250611</v>
      </c>
      <c r="D25" s="37">
        <f>'[2]2022  год_последний'!T27*1000</f>
        <v>2192000</v>
      </c>
      <c r="E25" s="37">
        <f>'[2]2022  год_последний'!AB27*1000</f>
        <v>58611</v>
      </c>
    </row>
    <row r="26" spans="1:5" ht="28" x14ac:dyDescent="0.25">
      <c r="A26" s="8" t="s">
        <v>20</v>
      </c>
      <c r="B26" s="34">
        <f>'[2]2022  год_последний'!P28*1000</f>
        <v>-3872338.29</v>
      </c>
      <c r="C26" s="34">
        <f t="shared" si="1"/>
        <v>3845691</v>
      </c>
      <c r="D26" s="37">
        <f>'[2]2022  год_последний'!T28*1000</f>
        <v>2821689</v>
      </c>
      <c r="E26" s="37">
        <f>'[2]2022  год_последний'!AB28*1000</f>
        <v>1024002</v>
      </c>
    </row>
    <row r="27" spans="1:5" ht="28" x14ac:dyDescent="0.25">
      <c r="A27" s="8" t="s">
        <v>21</v>
      </c>
      <c r="B27" s="34">
        <f>'[2]2022  год_последний'!P29*1000</f>
        <v>-2586855.5099999998</v>
      </c>
      <c r="C27" s="34">
        <f t="shared" si="1"/>
        <v>6043273</v>
      </c>
      <c r="D27" s="37">
        <f>'[2]2022  год_последний'!T29*1000</f>
        <v>5959957</v>
      </c>
      <c r="E27" s="37">
        <f>'[2]2022  год_последний'!AB29*1000</f>
        <v>83316</v>
      </c>
    </row>
    <row r="28" spans="1:5" ht="28" x14ac:dyDescent="0.25">
      <c r="A28" s="8" t="s">
        <v>22</v>
      </c>
      <c r="B28" s="34">
        <f>'[2]2022  год_последний'!P30*1000</f>
        <v>0</v>
      </c>
      <c r="C28" s="34">
        <f t="shared" si="1"/>
        <v>153793</v>
      </c>
      <c r="D28" s="37">
        <f>'[2]2022  год_последний'!T30*1000</f>
        <v>0</v>
      </c>
      <c r="E28" s="37">
        <f>'[2]2022  год_последний'!AB30*1000</f>
        <v>153793</v>
      </c>
    </row>
    <row r="29" spans="1:5" ht="28" x14ac:dyDescent="0.25">
      <c r="A29" s="8" t="s">
        <v>23</v>
      </c>
      <c r="B29" s="34">
        <f>'[2]2022  год_последний'!P31*1000</f>
        <v>-1195155.51</v>
      </c>
      <c r="C29" s="34">
        <f t="shared" si="1"/>
        <v>3584216</v>
      </c>
      <c r="D29" s="37">
        <f>'[2]2022  год_последний'!T31*1000</f>
        <v>3503000</v>
      </c>
      <c r="E29" s="37">
        <f>'[2]2022  год_последний'!AB31*1000</f>
        <v>81216</v>
      </c>
    </row>
    <row r="30" spans="1:5" ht="28" x14ac:dyDescent="0.25">
      <c r="A30" s="8" t="s">
        <v>24</v>
      </c>
      <c r="B30" s="34">
        <f>'[2]2022  год_последний'!P32*1000</f>
        <v>-5444924.9100000001</v>
      </c>
      <c r="C30" s="34">
        <f t="shared" si="1"/>
        <v>5231356</v>
      </c>
      <c r="D30" s="37">
        <f>'[2]2022  год_последний'!T32*1000</f>
        <v>2214000</v>
      </c>
      <c r="E30" s="37">
        <f>'[2]2022  год_последний'!AB32*1000</f>
        <v>3017356</v>
      </c>
    </row>
    <row r="31" spans="1:5" ht="28" x14ac:dyDescent="0.25">
      <c r="A31" s="8" t="s">
        <v>25</v>
      </c>
      <c r="B31" s="34">
        <f>'[2]2022  год_последний'!P33*1000</f>
        <v>-3533548.9899999998</v>
      </c>
      <c r="C31" s="34">
        <f t="shared" si="1"/>
        <v>3394406</v>
      </c>
      <c r="D31" s="37">
        <f>'[2]2022  год_последний'!T33*1000</f>
        <v>1762000</v>
      </c>
      <c r="E31" s="37">
        <f>'[2]2022  год_последний'!AB33*1000</f>
        <v>1632406</v>
      </c>
    </row>
    <row r="32" spans="1:5" ht="28" x14ac:dyDescent="0.25">
      <c r="A32" s="8" t="s">
        <v>26</v>
      </c>
      <c r="B32" s="34">
        <f>'[2]2022  год_последний'!P34*1000</f>
        <v>-3932743.95</v>
      </c>
      <c r="C32" s="34">
        <f t="shared" si="1"/>
        <v>3991883</v>
      </c>
      <c r="D32" s="37">
        <f>'[2]2022  год_последний'!T34*1000</f>
        <v>3681000</v>
      </c>
      <c r="E32" s="37">
        <f>'[2]2022  год_последний'!AB34*1000</f>
        <v>310883</v>
      </c>
    </row>
    <row r="33" spans="1:5" ht="28" x14ac:dyDescent="0.25">
      <c r="A33" s="8" t="s">
        <v>27</v>
      </c>
      <c r="B33" s="34">
        <f>'[2]2022  год_последний'!P35*1000</f>
        <v>-4402267.67</v>
      </c>
      <c r="C33" s="34">
        <f t="shared" si="1"/>
        <v>4469776</v>
      </c>
      <c r="D33" s="37">
        <f>'[2]2022  год_последний'!T35*1000</f>
        <v>3897000</v>
      </c>
      <c r="E33" s="37">
        <f>'[2]2022  год_последний'!AB35*1000</f>
        <v>572776</v>
      </c>
    </row>
    <row r="34" spans="1:5" ht="28" x14ac:dyDescent="0.25">
      <c r="A34" s="8" t="s">
        <v>28</v>
      </c>
      <c r="B34" s="34">
        <f>'[2]2022  год_последний'!P36*1000</f>
        <v>-271792.96000000002</v>
      </c>
      <c r="C34" s="34">
        <f t="shared" si="1"/>
        <v>1022348</v>
      </c>
      <c r="D34" s="37">
        <f>'[2]2022  год_последний'!T36*1000</f>
        <v>875000</v>
      </c>
      <c r="E34" s="37">
        <f>'[2]2022  год_последний'!AB36*1000</f>
        <v>147348</v>
      </c>
    </row>
    <row r="35" spans="1:5" ht="28" x14ac:dyDescent="0.25">
      <c r="A35" s="8" t="s">
        <v>29</v>
      </c>
      <c r="B35" s="34">
        <f>'[2]2022  год_последний'!P37*1000</f>
        <v>-4476079.8100000005</v>
      </c>
      <c r="C35" s="34">
        <f t="shared" si="1"/>
        <v>4557553</v>
      </c>
      <c r="D35" s="37">
        <f>'[2]2022  год_последний'!T37*1000</f>
        <v>4398000</v>
      </c>
      <c r="E35" s="37">
        <f>'[2]2022  год_последний'!AB37*1000</f>
        <v>159553</v>
      </c>
    </row>
    <row r="36" spans="1:5" ht="28" x14ac:dyDescent="0.25">
      <c r="A36" s="8" t="s">
        <v>30</v>
      </c>
      <c r="B36" s="34">
        <f>'[2]2022  год_последний'!P38*1000</f>
        <v>-4194591</v>
      </c>
      <c r="C36" s="34">
        <f t="shared" si="1"/>
        <v>6372098</v>
      </c>
      <c r="D36" s="37">
        <f>'[2]2022  год_последний'!T38*1000</f>
        <v>3830000</v>
      </c>
      <c r="E36" s="37">
        <f>'[2]2022  год_последний'!AB38*1000</f>
        <v>2542098</v>
      </c>
    </row>
    <row r="37" spans="1:5" ht="28" x14ac:dyDescent="0.25">
      <c r="A37" s="8" t="s">
        <v>31</v>
      </c>
      <c r="B37" s="34">
        <f>'[2]2022  год_последний'!P39*1000</f>
        <v>-5465765.4100000001</v>
      </c>
      <c r="C37" s="34">
        <f t="shared" si="1"/>
        <v>5456581</v>
      </c>
      <c r="D37" s="37">
        <f>'[2]2022  год_последний'!T39*1000</f>
        <v>4339139</v>
      </c>
      <c r="E37" s="37">
        <f>'[2]2022  год_последний'!AB39*1000</f>
        <v>1117442</v>
      </c>
    </row>
    <row r="38" spans="1:5" ht="28" x14ac:dyDescent="0.25">
      <c r="A38" s="8" t="s">
        <v>32</v>
      </c>
      <c r="B38" s="34">
        <f>'[2]2022  год_последний'!P40*1000</f>
        <v>0</v>
      </c>
      <c r="C38" s="34">
        <f t="shared" si="1"/>
        <v>3624773</v>
      </c>
      <c r="D38" s="37">
        <f>'[2]2022  год_последний'!T40*1000</f>
        <v>3409515</v>
      </c>
      <c r="E38" s="37">
        <f>'[2]2022  год_последний'!AB40*1000</f>
        <v>215258</v>
      </c>
    </row>
    <row r="39" spans="1:5" ht="16.5" x14ac:dyDescent="0.25">
      <c r="A39" s="8" t="s">
        <v>33</v>
      </c>
      <c r="B39" s="34">
        <f>'[2]2022  год_последний'!P41*1000</f>
        <v>-100676481.50999999</v>
      </c>
      <c r="C39" s="34">
        <f t="shared" si="1"/>
        <v>140117368</v>
      </c>
      <c r="D39" s="37">
        <f>'[2]2022  год_последний'!T41*1000</f>
        <v>87770000</v>
      </c>
      <c r="E39" s="37">
        <f>'[2]2022  год_последний'!AB41*1000</f>
        <v>52347368</v>
      </c>
    </row>
    <row r="40" spans="1:5" s="7" customFormat="1" ht="16.5" x14ac:dyDescent="0.25">
      <c r="A40" s="10" t="s">
        <v>34</v>
      </c>
      <c r="B40" s="35">
        <f>SUM(B41:B55)</f>
        <v>-63746936.289999999</v>
      </c>
      <c r="C40" s="35">
        <f>SUM(C41:C55)</f>
        <v>63805680</v>
      </c>
      <c r="D40" s="35">
        <f>SUM(D41:D55)</f>
        <v>15416337</v>
      </c>
      <c r="E40" s="35">
        <f>SUM(E41:E55)</f>
        <v>48389343</v>
      </c>
    </row>
    <row r="41" spans="1:5" ht="28" x14ac:dyDescent="0.25">
      <c r="A41" s="11" t="s">
        <v>35</v>
      </c>
      <c r="B41" s="34">
        <f>'[2]2022  год_последний'!P43*1000</f>
        <v>-4193762.8299999996</v>
      </c>
      <c r="C41" s="34">
        <f t="shared" ref="C41:C55" si="2">SUM(D41:E41)</f>
        <v>3986762</v>
      </c>
      <c r="D41" s="37">
        <f>'[2]2022  год_последний'!T43*1000</f>
        <v>361777</v>
      </c>
      <c r="E41" s="37">
        <f>'[2]2022  год_последний'!AB43*1000</f>
        <v>3624985</v>
      </c>
    </row>
    <row r="42" spans="1:5" ht="28" x14ac:dyDescent="0.25">
      <c r="A42" s="11" t="s">
        <v>36</v>
      </c>
      <c r="B42" s="34">
        <f>'[2]2022  год_последний'!P44*1000</f>
        <v>-1863248.11</v>
      </c>
      <c r="C42" s="34">
        <f t="shared" si="2"/>
        <v>2016723</v>
      </c>
      <c r="D42" s="37">
        <f>'[2]2022  год_последний'!T44*1000</f>
        <v>1531846</v>
      </c>
      <c r="E42" s="37">
        <f>'[2]2022  год_последний'!AB44*1000</f>
        <v>484877</v>
      </c>
    </row>
    <row r="43" spans="1:5" ht="28" x14ac:dyDescent="0.25">
      <c r="A43" s="11" t="s">
        <v>37</v>
      </c>
      <c r="B43" s="34">
        <f>'[2]2022  год_последний'!P45*1000</f>
        <v>-4016480.7399999998</v>
      </c>
      <c r="C43" s="34">
        <f t="shared" si="2"/>
        <v>4114525</v>
      </c>
      <c r="D43" s="37">
        <f>'[2]2022  год_последний'!T45*1000</f>
        <v>273705</v>
      </c>
      <c r="E43" s="37">
        <f>'[2]2022  год_последний'!AB45*1000</f>
        <v>3840820</v>
      </c>
    </row>
    <row r="44" spans="1:5" ht="28" x14ac:dyDescent="0.25">
      <c r="A44" s="11" t="s">
        <v>38</v>
      </c>
      <c r="B44" s="34">
        <f>'[2]2022  год_последний'!P46*1000</f>
        <v>-4725337.0599999996</v>
      </c>
      <c r="C44" s="34">
        <f t="shared" si="2"/>
        <v>4703420</v>
      </c>
      <c r="D44" s="37">
        <f>'[2]2022  год_последний'!T46*1000</f>
        <v>15000</v>
      </c>
      <c r="E44" s="37">
        <f>'[2]2022  год_последний'!AB46*1000</f>
        <v>4688420</v>
      </c>
    </row>
    <row r="45" spans="1:5" ht="28" x14ac:dyDescent="0.25">
      <c r="A45" s="11" t="s">
        <v>39</v>
      </c>
      <c r="B45" s="34">
        <f>'[2]2022  год_последний'!P47*1000</f>
        <v>-3056776</v>
      </c>
      <c r="C45" s="34">
        <f t="shared" si="2"/>
        <v>2883556</v>
      </c>
      <c r="D45" s="37">
        <f>'[2]2022  год_последний'!T47*1000</f>
        <v>1159117</v>
      </c>
      <c r="E45" s="37">
        <f>'[2]2022  год_последний'!AB47*1000</f>
        <v>1724439</v>
      </c>
    </row>
    <row r="46" spans="1:5" ht="28" x14ac:dyDescent="0.25">
      <c r="A46" s="11" t="s">
        <v>40</v>
      </c>
      <c r="B46" s="34">
        <f>'[2]2022  год_последний'!P48*1000</f>
        <v>-2385407.75</v>
      </c>
      <c r="C46" s="34">
        <f t="shared" si="2"/>
        <v>2335354</v>
      </c>
      <c r="D46" s="37">
        <f>'[2]2022  год_последний'!T48*1000</f>
        <v>308000</v>
      </c>
      <c r="E46" s="37">
        <f>'[2]2022  год_последний'!AB48*1000</f>
        <v>2027354</v>
      </c>
    </row>
    <row r="47" spans="1:5" ht="28" x14ac:dyDescent="0.25">
      <c r="A47" s="11" t="s">
        <v>41</v>
      </c>
      <c r="B47" s="34">
        <f>'[2]2022  год_последний'!P49*1000</f>
        <v>-388155.14</v>
      </c>
      <c r="C47" s="34">
        <f t="shared" si="2"/>
        <v>487910</v>
      </c>
      <c r="D47" s="37">
        <f>'[2]2022  год_последний'!T49*1000</f>
        <v>0</v>
      </c>
      <c r="E47" s="37">
        <f>'[2]2022  год_последний'!AB49*1000</f>
        <v>487910</v>
      </c>
    </row>
    <row r="48" spans="1:5" ht="28" x14ac:dyDescent="0.25">
      <c r="A48" s="11" t="s">
        <v>42</v>
      </c>
      <c r="B48" s="34">
        <f>'[2]2022  год_последний'!P50*1000</f>
        <v>-3927643.63</v>
      </c>
      <c r="C48" s="34">
        <f t="shared" si="2"/>
        <v>3888681</v>
      </c>
      <c r="D48" s="37">
        <f>'[2]2022  год_последний'!T50*1000</f>
        <v>1497637</v>
      </c>
      <c r="E48" s="37">
        <f>'[2]2022  год_последний'!AB50*1000</f>
        <v>2391044</v>
      </c>
    </row>
    <row r="49" spans="1:5" ht="28" x14ac:dyDescent="0.25">
      <c r="A49" s="11" t="s">
        <v>43</v>
      </c>
      <c r="B49" s="34">
        <f>'[2]2022  год_последний'!P51*1000</f>
        <v>-2518723.83</v>
      </c>
      <c r="C49" s="34">
        <f t="shared" si="2"/>
        <v>2607036</v>
      </c>
      <c r="D49" s="37">
        <f>'[2]2022  год_последний'!T51*1000</f>
        <v>1213144</v>
      </c>
      <c r="E49" s="37">
        <f>'[2]2022  год_последний'!AB51*1000</f>
        <v>1393892</v>
      </c>
    </row>
    <row r="50" spans="1:5" ht="28" x14ac:dyDescent="0.25">
      <c r="A50" s="11" t="s">
        <v>44</v>
      </c>
      <c r="B50" s="34">
        <f>'[2]2022  год_последний'!P52*1000</f>
        <v>-2473855.11</v>
      </c>
      <c r="C50" s="34">
        <f t="shared" si="2"/>
        <v>2475719</v>
      </c>
      <c r="D50" s="37">
        <f>'[2]2022  год_последний'!T52*1000</f>
        <v>1118678</v>
      </c>
      <c r="E50" s="37">
        <f>'[2]2022  год_последний'!AB52*1000</f>
        <v>1357041</v>
      </c>
    </row>
    <row r="51" spans="1:5" ht="28" x14ac:dyDescent="0.25">
      <c r="A51" s="11" t="s">
        <v>45</v>
      </c>
      <c r="B51" s="34">
        <f>'[2]2022  год_последний'!P53*1000</f>
        <v>-8275910.4100000001</v>
      </c>
      <c r="C51" s="34">
        <f t="shared" si="2"/>
        <v>8317592.0000000009</v>
      </c>
      <c r="D51" s="37">
        <f>'[2]2022  год_последний'!T53*1000</f>
        <v>27500</v>
      </c>
      <c r="E51" s="37">
        <f>'[2]2022  год_последний'!AB53*1000</f>
        <v>8290092.0000000009</v>
      </c>
    </row>
    <row r="52" spans="1:5" ht="28" x14ac:dyDescent="0.25">
      <c r="A52" s="11" t="s">
        <v>46</v>
      </c>
      <c r="B52" s="34">
        <f>'[2]2022  год_последний'!P54*1000</f>
        <v>-3344024.08</v>
      </c>
      <c r="C52" s="34">
        <f t="shared" si="2"/>
        <v>3294668</v>
      </c>
      <c r="D52" s="37">
        <f>'[2]2022  год_последний'!T54*1000</f>
        <v>1348065</v>
      </c>
      <c r="E52" s="37">
        <f>'[2]2022  год_последний'!AB54*1000</f>
        <v>1946603</v>
      </c>
    </row>
    <row r="53" spans="1:5" ht="28" x14ac:dyDescent="0.25">
      <c r="A53" s="12" t="s">
        <v>47</v>
      </c>
      <c r="B53" s="34">
        <f>'[2]2022  год_последний'!P55*1000</f>
        <v>0</v>
      </c>
      <c r="C53" s="34">
        <f t="shared" si="2"/>
        <v>113422</v>
      </c>
      <c r="D53" s="37">
        <f>'[2]2022  год_последний'!T55*1000</f>
        <v>0</v>
      </c>
      <c r="E53" s="37">
        <f>'[2]2022  год_последний'!AB55*1000</f>
        <v>113422</v>
      </c>
    </row>
    <row r="54" spans="1:5" ht="28" x14ac:dyDescent="0.25">
      <c r="A54" s="11" t="s">
        <v>48</v>
      </c>
      <c r="B54" s="34">
        <f>'[2]2022  год_последний'!P56*1000</f>
        <v>-3509510.35</v>
      </c>
      <c r="C54" s="34">
        <f t="shared" si="2"/>
        <v>3282270</v>
      </c>
      <c r="D54" s="37">
        <f>'[2]2022  год_последний'!T56*1000</f>
        <v>307868</v>
      </c>
      <c r="E54" s="37">
        <f>'[2]2022  год_последний'!AB56*1000</f>
        <v>2974402</v>
      </c>
    </row>
    <row r="55" spans="1:5" ht="16.5" x14ac:dyDescent="0.25">
      <c r="A55" s="11" t="s">
        <v>49</v>
      </c>
      <c r="B55" s="34">
        <f>'[2]2022  год_последний'!P57*1000</f>
        <v>-19068101.25</v>
      </c>
      <c r="C55" s="34">
        <f t="shared" si="2"/>
        <v>19298042</v>
      </c>
      <c r="D55" s="37">
        <f>'[2]2022  год_последний'!T57*1000</f>
        <v>6254000</v>
      </c>
      <c r="E55" s="37">
        <f>'[2]2022  год_последний'!AB57*1000</f>
        <v>13044042</v>
      </c>
    </row>
    <row r="56" spans="1:5" s="7" customFormat="1" ht="16.5" x14ac:dyDescent="0.25">
      <c r="A56" s="10" t="s">
        <v>50</v>
      </c>
      <c r="B56" s="35">
        <f>SUM(B57:B73)</f>
        <v>-45112425.82</v>
      </c>
      <c r="C56" s="35">
        <f>SUM(C57:C73)</f>
        <v>50951187</v>
      </c>
      <c r="D56" s="35">
        <f>SUM(D57:D73)</f>
        <v>38310304</v>
      </c>
      <c r="E56" s="35">
        <f>SUM(E57:E73)</f>
        <v>12640883</v>
      </c>
    </row>
    <row r="57" spans="1:5" ht="28" x14ac:dyDescent="0.25">
      <c r="A57" s="8" t="s">
        <v>51</v>
      </c>
      <c r="B57" s="34">
        <f>'[2]2022  год_последний'!P59*1000</f>
        <v>-1834659.41</v>
      </c>
      <c r="C57" s="34">
        <f t="shared" ref="C57:C73" si="3">SUM(D57:E57)</f>
        <v>1835200</v>
      </c>
      <c r="D57" s="37">
        <f>'[2]2022  год_последний'!T59*1000</f>
        <v>901000</v>
      </c>
      <c r="E57" s="37">
        <f>'[2]2022  год_последний'!AB59*1000</f>
        <v>934200</v>
      </c>
    </row>
    <row r="58" spans="1:5" ht="28" x14ac:dyDescent="0.25">
      <c r="A58" s="8" t="s">
        <v>52</v>
      </c>
      <c r="B58" s="34">
        <f>'[2]2022  год_последний'!P60*1000</f>
        <v>-2264083.06</v>
      </c>
      <c r="C58" s="34">
        <f t="shared" si="3"/>
        <v>2528279</v>
      </c>
      <c r="D58" s="37">
        <f>'[2]2022  год_последний'!T60*1000</f>
        <v>2116049</v>
      </c>
      <c r="E58" s="37">
        <f>'[2]2022  год_последний'!AB60*1000</f>
        <v>412230</v>
      </c>
    </row>
    <row r="59" spans="1:5" ht="28" x14ac:dyDescent="0.25">
      <c r="A59" s="8" t="s">
        <v>53</v>
      </c>
      <c r="B59" s="34">
        <f>'[2]2022  год_последний'!P61*1000</f>
        <v>-3023515.3</v>
      </c>
      <c r="C59" s="34">
        <f t="shared" si="3"/>
        <v>2907519</v>
      </c>
      <c r="D59" s="37">
        <f>'[2]2022  год_последний'!T61*1000</f>
        <v>1733000</v>
      </c>
      <c r="E59" s="37">
        <f>'[2]2022  год_последний'!AB61*1000</f>
        <v>1174519</v>
      </c>
    </row>
    <row r="60" spans="1:5" ht="28" x14ac:dyDescent="0.25">
      <c r="A60" s="8" t="s">
        <v>54</v>
      </c>
      <c r="B60" s="34">
        <f>'[2]2022  год_последний'!P62*1000</f>
        <v>-3299063.16</v>
      </c>
      <c r="C60" s="34">
        <f t="shared" si="3"/>
        <v>3208012</v>
      </c>
      <c r="D60" s="37">
        <f>'[2]2022  год_последний'!T62*1000</f>
        <v>1819145</v>
      </c>
      <c r="E60" s="37">
        <f>'[2]2022  год_последний'!AB62*1000</f>
        <v>1388867</v>
      </c>
    </row>
    <row r="61" spans="1:5" ht="28" x14ac:dyDescent="0.25">
      <c r="A61" s="8" t="s">
        <v>55</v>
      </c>
      <c r="B61" s="34">
        <f>'[2]2022  год_последний'!P63*1000</f>
        <v>0</v>
      </c>
      <c r="C61" s="34">
        <f t="shared" si="3"/>
        <v>2460146</v>
      </c>
      <c r="D61" s="37">
        <f>'[2]2022  год_последний'!T63*1000</f>
        <v>2338000</v>
      </c>
      <c r="E61" s="37">
        <f>'[2]2022  год_последний'!AB63*1000</f>
        <v>122146</v>
      </c>
    </row>
    <row r="62" spans="1:5" ht="28" x14ac:dyDescent="0.25">
      <c r="A62" s="8" t="s">
        <v>56</v>
      </c>
      <c r="B62" s="34">
        <f>'[2]2022  год_последний'!P64*1000</f>
        <v>-4127173.16</v>
      </c>
      <c r="C62" s="34">
        <f t="shared" si="3"/>
        <v>4167386</v>
      </c>
      <c r="D62" s="37">
        <f>'[2]2022  год_последний'!T64*1000</f>
        <v>3430000</v>
      </c>
      <c r="E62" s="37">
        <f>'[2]2022  год_последний'!AB64*1000</f>
        <v>737386</v>
      </c>
    </row>
    <row r="63" spans="1:5" ht="28" x14ac:dyDescent="0.25">
      <c r="A63" s="8" t="s">
        <v>57</v>
      </c>
      <c r="B63" s="34">
        <f>'[2]2022  год_последний'!P65*1000</f>
        <v>-2419479.46</v>
      </c>
      <c r="C63" s="34">
        <f t="shared" si="3"/>
        <v>2380134</v>
      </c>
      <c r="D63" s="37">
        <f>'[2]2022  год_последний'!T65*1000</f>
        <v>1617000</v>
      </c>
      <c r="E63" s="37">
        <f>'[2]2022  год_последний'!AB65*1000</f>
        <v>763134</v>
      </c>
    </row>
    <row r="64" spans="1:5" ht="28" x14ac:dyDescent="0.25">
      <c r="A64" s="8" t="s">
        <v>58</v>
      </c>
      <c r="B64" s="34">
        <f>'[2]2022  год_последний'!P66*1000</f>
        <v>-716822.8</v>
      </c>
      <c r="C64" s="34">
        <f t="shared" si="3"/>
        <v>1793780</v>
      </c>
      <c r="D64" s="37">
        <f>'[2]2022  год_последний'!T66*1000</f>
        <v>1768000</v>
      </c>
      <c r="E64" s="37">
        <f>'[2]2022  год_последний'!AB66*1000</f>
        <v>25780</v>
      </c>
    </row>
    <row r="65" spans="1:5" ht="28" x14ac:dyDescent="0.25">
      <c r="A65" s="8" t="s">
        <v>59</v>
      </c>
      <c r="B65" s="34">
        <f>'[2]2022  год_последний'!P67*1000</f>
        <v>-2457429.0099999998</v>
      </c>
      <c r="C65" s="34">
        <f t="shared" si="3"/>
        <v>2562882</v>
      </c>
      <c r="D65" s="37">
        <f>'[2]2022  год_последний'!T67*1000</f>
        <v>2521297</v>
      </c>
      <c r="E65" s="37">
        <f>'[2]2022  год_последний'!AB67*1000</f>
        <v>41585</v>
      </c>
    </row>
    <row r="66" spans="1:5" ht="28" x14ac:dyDescent="0.25">
      <c r="A66" s="8" t="s">
        <v>60</v>
      </c>
      <c r="B66" s="34">
        <f>'[2]2022  год_последний'!P68*1000</f>
        <v>-1603849.86</v>
      </c>
      <c r="C66" s="34">
        <f t="shared" si="3"/>
        <v>1641638</v>
      </c>
      <c r="D66" s="37">
        <f>'[2]2022  год_последний'!T68*1000</f>
        <v>1414000</v>
      </c>
      <c r="E66" s="37">
        <f>'[2]2022  год_последний'!AB68*1000</f>
        <v>227638</v>
      </c>
    </row>
    <row r="67" spans="1:5" ht="28" x14ac:dyDescent="0.25">
      <c r="A67" s="8" t="s">
        <v>61</v>
      </c>
      <c r="B67" s="34">
        <f>'[2]2022  год_последний'!P69*1000</f>
        <v>0</v>
      </c>
      <c r="C67" s="34">
        <f t="shared" si="3"/>
        <v>205494</v>
      </c>
      <c r="D67" s="37">
        <f>'[2]2022  год_последний'!T69*1000</f>
        <v>0</v>
      </c>
      <c r="E67" s="37">
        <f>'[2]2022  год_последний'!AB69*1000</f>
        <v>205494</v>
      </c>
    </row>
    <row r="68" spans="1:5" ht="28" x14ac:dyDescent="0.25">
      <c r="A68" s="8" t="s">
        <v>27</v>
      </c>
      <c r="B68" s="34">
        <f>'[2]2022  год_последний'!P70*1000</f>
        <v>-6398493.1200000001</v>
      </c>
      <c r="C68" s="34">
        <f t="shared" si="3"/>
        <v>6841739</v>
      </c>
      <c r="D68" s="37">
        <f>'[2]2022  год_последний'!T70*1000</f>
        <v>6514686</v>
      </c>
      <c r="E68" s="37">
        <f>'[2]2022  год_последний'!AB70*1000</f>
        <v>327053</v>
      </c>
    </row>
    <row r="69" spans="1:5" ht="28" x14ac:dyDescent="0.25">
      <c r="A69" s="8" t="s">
        <v>62</v>
      </c>
      <c r="B69" s="34">
        <f>'[2]2022  год_последний'!P71*1000</f>
        <v>-601149.70000000007</v>
      </c>
      <c r="C69" s="34">
        <f t="shared" si="3"/>
        <v>2336462</v>
      </c>
      <c r="D69" s="37">
        <f>'[2]2022  год_последний'!T71*1000</f>
        <v>1121127</v>
      </c>
      <c r="E69" s="37">
        <f>'[2]2022  год_последний'!AB71*1000</f>
        <v>1215335</v>
      </c>
    </row>
    <row r="70" spans="1:5" ht="28" x14ac:dyDescent="0.25">
      <c r="A70" s="8" t="s">
        <v>63</v>
      </c>
      <c r="B70" s="34">
        <f>'[2]2022  год_последний'!P72*1000</f>
        <v>-4172793.2600000002</v>
      </c>
      <c r="C70" s="34">
        <f t="shared" si="3"/>
        <v>3996565</v>
      </c>
      <c r="D70" s="37">
        <f>'[2]2022  год_последний'!T72*1000</f>
        <v>2065000</v>
      </c>
      <c r="E70" s="37">
        <f>'[2]2022  год_последний'!AB72*1000</f>
        <v>1931565</v>
      </c>
    </row>
    <row r="71" spans="1:5" ht="28" x14ac:dyDescent="0.25">
      <c r="A71" s="8" t="s">
        <v>64</v>
      </c>
      <c r="B71" s="34">
        <f>'[2]2022  год_последний'!P73*1000</f>
        <v>-4897179.46</v>
      </c>
      <c r="C71" s="34">
        <f t="shared" si="3"/>
        <v>4917856</v>
      </c>
      <c r="D71" s="37">
        <f>'[2]2022  год_последний'!T73*1000</f>
        <v>3678000</v>
      </c>
      <c r="E71" s="37">
        <f>'[2]2022  год_последний'!AB73*1000</f>
        <v>1239856</v>
      </c>
    </row>
    <row r="72" spans="1:5" ht="28" x14ac:dyDescent="0.25">
      <c r="A72" s="8" t="s">
        <v>65</v>
      </c>
      <c r="B72" s="34">
        <f>'[2]2022  год_последний'!P74*1000</f>
        <v>-2200513.06</v>
      </c>
      <c r="C72" s="34">
        <f t="shared" si="3"/>
        <v>2238136</v>
      </c>
      <c r="D72" s="37">
        <f>'[2]2022  год_последний'!T74*1000</f>
        <v>2132000</v>
      </c>
      <c r="E72" s="37">
        <f>'[2]2022  год_последний'!AB74*1000</f>
        <v>106136</v>
      </c>
    </row>
    <row r="73" spans="1:5" ht="28" x14ac:dyDescent="0.25">
      <c r="A73" s="8" t="s">
        <v>66</v>
      </c>
      <c r="B73" s="34">
        <f>'[2]2022  год_последний'!P75*1000</f>
        <v>-5096222</v>
      </c>
      <c r="C73" s="34">
        <f t="shared" si="3"/>
        <v>4929959</v>
      </c>
      <c r="D73" s="37">
        <f>'[2]2022  год_последний'!T75*1000</f>
        <v>3142000</v>
      </c>
      <c r="E73" s="37">
        <f>'[2]2022  год_последний'!AB75*1000</f>
        <v>1787959</v>
      </c>
    </row>
    <row r="74" spans="1:5" s="7" customFormat="1" ht="16.5" x14ac:dyDescent="0.25">
      <c r="A74" s="10" t="s">
        <v>67</v>
      </c>
      <c r="B74" s="35">
        <f>SUM(B75:B91)</f>
        <v>-84727333.210000008</v>
      </c>
      <c r="C74" s="35">
        <f>SUM(C75:C91)</f>
        <v>85479781</v>
      </c>
      <c r="D74" s="35">
        <f>SUM(D75:D91)</f>
        <v>26423364</v>
      </c>
      <c r="E74" s="35">
        <f>SUM(E75:E91)</f>
        <v>59056417</v>
      </c>
    </row>
    <row r="75" spans="1:5" ht="28" x14ac:dyDescent="0.25">
      <c r="A75" s="8" t="s">
        <v>68</v>
      </c>
      <c r="B75" s="34">
        <f>'[2]2022  год_последний'!P77*1000</f>
        <v>0</v>
      </c>
      <c r="C75" s="34">
        <f t="shared" ref="C75:C91" si="4">SUM(D75:E75)</f>
        <v>1391123</v>
      </c>
      <c r="D75" s="37">
        <f>'[2]2022  год_последний'!T77*1000</f>
        <v>1109243</v>
      </c>
      <c r="E75" s="37">
        <f>'[2]2022  год_последний'!AB77*1000</f>
        <v>281880</v>
      </c>
    </row>
    <row r="76" spans="1:5" ht="28" x14ac:dyDescent="0.25">
      <c r="A76" s="8" t="s">
        <v>69</v>
      </c>
      <c r="B76" s="34">
        <f>'[2]2022  год_последний'!P78*1000</f>
        <v>-4327653.4600000009</v>
      </c>
      <c r="C76" s="34">
        <f t="shared" si="4"/>
        <v>4170797</v>
      </c>
      <c r="D76" s="37">
        <f>'[2]2022  год_последний'!T78*1000</f>
        <v>1449553</v>
      </c>
      <c r="E76" s="37">
        <f>'[2]2022  год_последний'!AB78*1000</f>
        <v>2721244</v>
      </c>
    </row>
    <row r="77" spans="1:5" ht="28" x14ac:dyDescent="0.25">
      <c r="A77" s="8" t="s">
        <v>70</v>
      </c>
      <c r="B77" s="34">
        <f>'[2]2022  год_последний'!P79*1000</f>
        <v>-21686466.850000001</v>
      </c>
      <c r="C77" s="34">
        <f t="shared" si="4"/>
        <v>21658641</v>
      </c>
      <c r="D77" s="37">
        <f>'[2]2022  год_последний'!T79*1000</f>
        <v>1003000</v>
      </c>
      <c r="E77" s="37">
        <f>'[2]2022  год_последний'!AB79*1000</f>
        <v>20655641</v>
      </c>
    </row>
    <row r="78" spans="1:5" ht="28" x14ac:dyDescent="0.25">
      <c r="A78" s="8" t="s">
        <v>71</v>
      </c>
      <c r="B78" s="34">
        <f>'[2]2022  год_последний'!P80*1000</f>
        <v>0</v>
      </c>
      <c r="C78" s="34">
        <f t="shared" si="4"/>
        <v>1183702</v>
      </c>
      <c r="D78" s="37">
        <f>'[2]2022  год_последний'!T80*1000</f>
        <v>400000</v>
      </c>
      <c r="E78" s="37">
        <f>'[2]2022  год_последний'!AB80*1000</f>
        <v>783702</v>
      </c>
    </row>
    <row r="79" spans="1:5" ht="28" x14ac:dyDescent="0.25">
      <c r="A79" s="8" t="s">
        <v>72</v>
      </c>
      <c r="B79" s="34">
        <f>'[2]2022  год_последний'!P81*1000</f>
        <v>-2409717.71</v>
      </c>
      <c r="C79" s="34">
        <f t="shared" si="4"/>
        <v>2401495</v>
      </c>
      <c r="D79" s="37">
        <f>'[2]2022  год_последний'!T81*1000</f>
        <v>1215328</v>
      </c>
      <c r="E79" s="37">
        <f>'[2]2022  год_последний'!AB81*1000</f>
        <v>1186167</v>
      </c>
    </row>
    <row r="80" spans="1:5" ht="28" x14ac:dyDescent="0.25">
      <c r="A80" s="8" t="s">
        <v>73</v>
      </c>
      <c r="B80" s="34">
        <f>'[2]2022  год_последний'!P82*1000</f>
        <v>-2350116.7599999998</v>
      </c>
      <c r="C80" s="34">
        <f t="shared" si="4"/>
        <v>2484745</v>
      </c>
      <c r="D80" s="37">
        <f>'[2]2022  год_последний'!T82*1000</f>
        <v>1318252</v>
      </c>
      <c r="E80" s="37">
        <f>'[2]2022  год_последний'!AB82*1000</f>
        <v>1166493</v>
      </c>
    </row>
    <row r="81" spans="1:5" ht="28" x14ac:dyDescent="0.25">
      <c r="A81" s="8" t="s">
        <v>74</v>
      </c>
      <c r="B81" s="34">
        <f>'[2]2022  год_последний'!P83*1000</f>
        <v>-5614454.8300000001</v>
      </c>
      <c r="C81" s="34">
        <f t="shared" si="4"/>
        <v>5480206</v>
      </c>
      <c r="D81" s="37">
        <f>'[2]2022  год_последний'!T83*1000</f>
        <v>2030546</v>
      </c>
      <c r="E81" s="37">
        <f>'[2]2022  год_последний'!AB83*1000</f>
        <v>3449660</v>
      </c>
    </row>
    <row r="82" spans="1:5" ht="28" x14ac:dyDescent="0.25">
      <c r="A82" s="8" t="s">
        <v>75</v>
      </c>
      <c r="B82" s="34">
        <f>'[2]2022  год_последний'!P84*1000</f>
        <v>-990088.94</v>
      </c>
      <c r="C82" s="34">
        <f t="shared" si="4"/>
        <v>1075580</v>
      </c>
      <c r="D82" s="37">
        <f>'[2]2022  год_последний'!T84*1000</f>
        <v>0</v>
      </c>
      <c r="E82" s="37">
        <f>'[2]2022  год_последний'!AB84*1000</f>
        <v>1075580</v>
      </c>
    </row>
    <row r="83" spans="1:5" ht="28" x14ac:dyDescent="0.25">
      <c r="A83" s="8" t="s">
        <v>76</v>
      </c>
      <c r="B83" s="34">
        <f>'[2]2022  год_последний'!P85*1000</f>
        <v>-3027538.45</v>
      </c>
      <c r="C83" s="34">
        <f t="shared" si="4"/>
        <v>3108955</v>
      </c>
      <c r="D83" s="37">
        <f>'[2]2022  год_последний'!T85*1000</f>
        <v>1837230</v>
      </c>
      <c r="E83" s="37">
        <f>'[2]2022  год_последний'!AB85*1000</f>
        <v>1271725</v>
      </c>
    </row>
    <row r="84" spans="1:5" ht="28" x14ac:dyDescent="0.25">
      <c r="A84" s="8" t="s">
        <v>77</v>
      </c>
      <c r="B84" s="34">
        <f>'[2]2022  год_последний'!P86*1000</f>
        <v>-4909042.2200000007</v>
      </c>
      <c r="C84" s="34">
        <f t="shared" si="4"/>
        <v>4708028</v>
      </c>
      <c r="D84" s="37">
        <f>'[2]2022  год_последний'!T86*1000</f>
        <v>2083324.9999999998</v>
      </c>
      <c r="E84" s="37">
        <f>'[2]2022  год_последний'!AB86*1000</f>
        <v>2624703</v>
      </c>
    </row>
    <row r="85" spans="1:5" ht="28" x14ac:dyDescent="0.25">
      <c r="A85" s="8" t="s">
        <v>78</v>
      </c>
      <c r="B85" s="34">
        <f>'[2]2022  год_последний'!P87*1000</f>
        <v>-2948950.79</v>
      </c>
      <c r="C85" s="34">
        <f t="shared" si="4"/>
        <v>2944808</v>
      </c>
      <c r="D85" s="37">
        <f>'[2]2022  год_последний'!T87*1000</f>
        <v>2043560</v>
      </c>
      <c r="E85" s="37">
        <f>'[2]2022  год_последний'!AB87*1000</f>
        <v>901248</v>
      </c>
    </row>
    <row r="86" spans="1:5" ht="28" x14ac:dyDescent="0.25">
      <c r="A86" s="8" t="s">
        <v>79</v>
      </c>
      <c r="B86" s="34">
        <f>'[2]2022  год_последний'!P88*1000</f>
        <v>-2487243.2399999998</v>
      </c>
      <c r="C86" s="34">
        <f t="shared" si="4"/>
        <v>2405531</v>
      </c>
      <c r="D86" s="37">
        <f>'[2]2022  год_последний'!T88*1000</f>
        <v>0</v>
      </c>
      <c r="E86" s="37">
        <f>'[2]2022  год_последний'!AB88*1000</f>
        <v>2405531</v>
      </c>
    </row>
    <row r="87" spans="1:5" ht="28" x14ac:dyDescent="0.25">
      <c r="A87" s="8" t="s">
        <v>80</v>
      </c>
      <c r="B87" s="34">
        <f>'[2]2022  год_последний'!P89*1000</f>
        <v>-3153525.3400000003</v>
      </c>
      <c r="C87" s="34">
        <f t="shared" si="4"/>
        <v>3123763</v>
      </c>
      <c r="D87" s="37">
        <f>'[2]2022  год_последний'!T89*1000</f>
        <v>1849776</v>
      </c>
      <c r="E87" s="37">
        <f>'[2]2022  год_последний'!AB89*1000</f>
        <v>1273987</v>
      </c>
    </row>
    <row r="88" spans="1:5" ht="28" x14ac:dyDescent="0.25">
      <c r="A88" s="8" t="s">
        <v>81</v>
      </c>
      <c r="B88" s="34">
        <f>'[2]2022  год_последний'!P90*1000</f>
        <v>-18585584.449999999</v>
      </c>
      <c r="C88" s="34">
        <f t="shared" si="4"/>
        <v>17120924</v>
      </c>
      <c r="D88" s="37">
        <f>'[2]2022  год_последний'!T90*1000</f>
        <v>2033124</v>
      </c>
      <c r="E88" s="37">
        <f>'[2]2022  год_последний'!AB90*1000</f>
        <v>15087800</v>
      </c>
    </row>
    <row r="89" spans="1:5" ht="28" x14ac:dyDescent="0.25">
      <c r="A89" s="8" t="s">
        <v>82</v>
      </c>
      <c r="B89" s="34">
        <f>'[2]2022  год_последний'!P91*1000</f>
        <v>-3165235.0700000003</v>
      </c>
      <c r="C89" s="34">
        <f t="shared" si="4"/>
        <v>3122480</v>
      </c>
      <c r="D89" s="37">
        <f>'[2]2022  год_последний'!T91*1000</f>
        <v>1850900</v>
      </c>
      <c r="E89" s="37">
        <f>'[2]2022  год_последний'!AB91*1000</f>
        <v>1271580</v>
      </c>
    </row>
    <row r="90" spans="1:5" ht="28" x14ac:dyDescent="0.25">
      <c r="A90" s="8" t="s">
        <v>83</v>
      </c>
      <c r="B90" s="34">
        <f>'[2]2022  год_последний'!P92*1000</f>
        <v>-4250333.9400000004</v>
      </c>
      <c r="C90" s="34">
        <f t="shared" si="4"/>
        <v>4163809</v>
      </c>
      <c r="D90" s="37">
        <f>'[2]2022  год_последний'!T92*1000</f>
        <v>1739000</v>
      </c>
      <c r="E90" s="37">
        <f>'[2]2022  год_последний'!AB92*1000</f>
        <v>2424809</v>
      </c>
    </row>
    <row r="91" spans="1:5" ht="28" x14ac:dyDescent="0.25">
      <c r="A91" s="8" t="s">
        <v>84</v>
      </c>
      <c r="B91" s="34">
        <f>'[2]2022  год_последний'!P93*1000</f>
        <v>-4821381.16</v>
      </c>
      <c r="C91" s="34">
        <f t="shared" si="4"/>
        <v>4935194</v>
      </c>
      <c r="D91" s="37">
        <f>'[2]2022  год_последний'!T93*1000</f>
        <v>4460527</v>
      </c>
      <c r="E91" s="37">
        <f>'[2]2022  год_последний'!AB93*1000</f>
        <v>474667</v>
      </c>
    </row>
    <row r="92" spans="1:5" s="7" customFormat="1" ht="16.5" x14ac:dyDescent="0.25">
      <c r="A92" s="10" t="s">
        <v>85</v>
      </c>
      <c r="B92" s="35">
        <f>SUM(B93:B106)</f>
        <v>-39027751.510000005</v>
      </c>
      <c r="C92" s="35">
        <f>SUM(C93:C106)</f>
        <v>39441390</v>
      </c>
      <c r="D92" s="35">
        <f>SUM(D93:D106)</f>
        <v>23344067</v>
      </c>
      <c r="E92" s="35">
        <f>SUM(E93:E106)</f>
        <v>16097323</v>
      </c>
    </row>
    <row r="93" spans="1:5" ht="28" x14ac:dyDescent="0.3">
      <c r="A93" s="13" t="s">
        <v>86</v>
      </c>
      <c r="B93" s="34">
        <f>'[2]2022  год_последний'!P95*1000</f>
        <v>-2407849.5099999998</v>
      </c>
      <c r="C93" s="34">
        <f t="shared" ref="C93:C106" si="5">SUM(D93:E93)</f>
        <v>2760675</v>
      </c>
      <c r="D93" s="37">
        <f>'[2]2022  год_последний'!T95*1000</f>
        <v>2110000</v>
      </c>
      <c r="E93" s="37">
        <f>'[2]2022  год_последний'!AB95*1000</f>
        <v>650675</v>
      </c>
    </row>
    <row r="94" spans="1:5" ht="28" x14ac:dyDescent="0.3">
      <c r="A94" s="13" t="s">
        <v>87</v>
      </c>
      <c r="B94" s="34">
        <f>'[2]2022  год_последний'!P96*1000</f>
        <v>-1446462.79</v>
      </c>
      <c r="C94" s="34">
        <f t="shared" si="5"/>
        <v>1825978</v>
      </c>
      <c r="D94" s="37">
        <f>'[2]2022  год_последний'!T96*1000</f>
        <v>1772000</v>
      </c>
      <c r="E94" s="37">
        <f>'[2]2022  год_последний'!AB96*1000</f>
        <v>53978</v>
      </c>
    </row>
    <row r="95" spans="1:5" ht="28" x14ac:dyDescent="0.3">
      <c r="A95" s="13" t="s">
        <v>88</v>
      </c>
      <c r="B95" s="34">
        <f>'[2]2022  год_последний'!P97*1000</f>
        <v>-2140699.38</v>
      </c>
      <c r="C95" s="34">
        <f t="shared" si="5"/>
        <v>2083572</v>
      </c>
      <c r="D95" s="37">
        <f>'[2]2022  год_последний'!T97*1000</f>
        <v>1285000</v>
      </c>
      <c r="E95" s="37">
        <f>'[2]2022  год_последний'!AB97*1000</f>
        <v>798572</v>
      </c>
    </row>
    <row r="96" spans="1:5" ht="28" x14ac:dyDescent="0.3">
      <c r="A96" s="13" t="s">
        <v>89</v>
      </c>
      <c r="B96" s="34">
        <f>'[2]2022  год_последний'!P98*1000</f>
        <v>-3409157.01</v>
      </c>
      <c r="C96" s="34">
        <f t="shared" si="5"/>
        <v>3383265</v>
      </c>
      <c r="D96" s="37">
        <f>'[2]2022  год_последний'!T98*1000</f>
        <v>2414150</v>
      </c>
      <c r="E96" s="37">
        <f>'[2]2022  год_последний'!AB98*1000</f>
        <v>969115</v>
      </c>
    </row>
    <row r="97" spans="1:5" ht="28" x14ac:dyDescent="0.3">
      <c r="A97" s="13" t="s">
        <v>90</v>
      </c>
      <c r="B97" s="34">
        <f>'[2]2022  год_последний'!P99*1000</f>
        <v>-2964939.1599999997</v>
      </c>
      <c r="C97" s="34">
        <f t="shared" si="5"/>
        <v>2912957</v>
      </c>
      <c r="D97" s="37">
        <f>'[2]2022  год_последний'!T99*1000</f>
        <v>2136000</v>
      </c>
      <c r="E97" s="37">
        <f>'[2]2022  год_последний'!AB99*1000</f>
        <v>776957</v>
      </c>
    </row>
    <row r="98" spans="1:5" ht="28" x14ac:dyDescent="0.3">
      <c r="A98" s="13" t="s">
        <v>91</v>
      </c>
      <c r="B98" s="34">
        <f>'[2]2022  год_последний'!P100*1000</f>
        <v>-4595116.72</v>
      </c>
      <c r="C98" s="34">
        <f t="shared" si="5"/>
        <v>4273346</v>
      </c>
      <c r="D98" s="37">
        <f>'[2]2022  год_последний'!T100*1000</f>
        <v>144000</v>
      </c>
      <c r="E98" s="37">
        <f>'[2]2022  год_последний'!AB100*1000</f>
        <v>4129345.9999999995</v>
      </c>
    </row>
    <row r="99" spans="1:5" ht="28" x14ac:dyDescent="0.3">
      <c r="A99" s="13" t="s">
        <v>92</v>
      </c>
      <c r="B99" s="34">
        <f>'[2]2022  год_последний'!P101*1000</f>
        <v>-4453412.67</v>
      </c>
      <c r="C99" s="34">
        <f t="shared" si="5"/>
        <v>4807614</v>
      </c>
      <c r="D99" s="37">
        <f>'[2]2022  год_последний'!T101*1000</f>
        <v>4306000</v>
      </c>
      <c r="E99" s="37">
        <f>'[2]2022  год_последний'!AB101*1000</f>
        <v>501614</v>
      </c>
    </row>
    <row r="100" spans="1:5" ht="28" x14ac:dyDescent="0.3">
      <c r="A100" s="13" t="s">
        <v>93</v>
      </c>
      <c r="B100" s="34">
        <f>'[2]2022  год_последний'!P102*1000</f>
        <v>-2939498.55</v>
      </c>
      <c r="C100" s="34">
        <f t="shared" si="5"/>
        <v>2902368</v>
      </c>
      <c r="D100" s="37">
        <f>'[2]2022  год_последний'!T102*1000</f>
        <v>2208587</v>
      </c>
      <c r="E100" s="37">
        <f>'[2]2022  год_последний'!AB102*1000</f>
        <v>693781</v>
      </c>
    </row>
    <row r="101" spans="1:5" ht="28" x14ac:dyDescent="0.3">
      <c r="A101" s="13" t="s">
        <v>94</v>
      </c>
      <c r="B101" s="34">
        <f>'[2]2022  год_последний'!P103*1000</f>
        <v>-3509465.24</v>
      </c>
      <c r="C101" s="34">
        <f t="shared" si="5"/>
        <v>3408876</v>
      </c>
      <c r="D101" s="37">
        <f>'[2]2022  год_последний'!T103*1000</f>
        <v>172543</v>
      </c>
      <c r="E101" s="37">
        <f>'[2]2022  год_последний'!AB103*1000</f>
        <v>3236333</v>
      </c>
    </row>
    <row r="102" spans="1:5" ht="28" x14ac:dyDescent="0.3">
      <c r="A102" s="13" t="s">
        <v>95</v>
      </c>
      <c r="B102" s="34">
        <f>'[2]2022  год_последний'!P104*1000</f>
        <v>-1866175.98</v>
      </c>
      <c r="C102" s="34">
        <f t="shared" si="5"/>
        <v>1847547</v>
      </c>
      <c r="D102" s="37">
        <f>'[2]2022  год_последний'!T104*1000</f>
        <v>1110083</v>
      </c>
      <c r="E102" s="37">
        <f>'[2]2022  год_последний'!AB104*1000</f>
        <v>737464</v>
      </c>
    </row>
    <row r="103" spans="1:5" ht="28" x14ac:dyDescent="0.3">
      <c r="A103" s="13" t="s">
        <v>96</v>
      </c>
      <c r="B103" s="34">
        <f>'[2]2022  год_последний'!P105*1000</f>
        <v>-1417919.21</v>
      </c>
      <c r="C103" s="34">
        <f t="shared" si="5"/>
        <v>1426838</v>
      </c>
      <c r="D103" s="37">
        <f>'[2]2022  год_последний'!T105*1000</f>
        <v>779000</v>
      </c>
      <c r="E103" s="37">
        <f>'[2]2022  год_последний'!AB105*1000</f>
        <v>647838</v>
      </c>
    </row>
    <row r="104" spans="1:5" ht="28" x14ac:dyDescent="0.3">
      <c r="A104" s="13" t="s">
        <v>97</v>
      </c>
      <c r="B104" s="34">
        <f>'[2]2022  год_последний'!P106*1000</f>
        <v>-3048750.64</v>
      </c>
      <c r="C104" s="34">
        <f t="shared" si="5"/>
        <v>2948480</v>
      </c>
      <c r="D104" s="37">
        <f>'[2]2022  год_последний'!T106*1000</f>
        <v>1578000</v>
      </c>
      <c r="E104" s="37">
        <f>'[2]2022  год_последний'!AB106*1000</f>
        <v>1370480</v>
      </c>
    </row>
    <row r="105" spans="1:5" ht="28" x14ac:dyDescent="0.3">
      <c r="A105" s="13" t="s">
        <v>98</v>
      </c>
      <c r="B105" s="34">
        <f>'[2]2022  год_последний'!P107*1000</f>
        <v>-2884558.7</v>
      </c>
      <c r="C105" s="34">
        <f t="shared" si="5"/>
        <v>2891481</v>
      </c>
      <c r="D105" s="37">
        <f>'[2]2022  год_последний'!T107*1000</f>
        <v>2711704</v>
      </c>
      <c r="E105" s="37">
        <f>'[2]2022  год_последний'!AB107*1000</f>
        <v>179777</v>
      </c>
    </row>
    <row r="106" spans="1:5" ht="28" x14ac:dyDescent="0.3">
      <c r="A106" s="13" t="s">
        <v>99</v>
      </c>
      <c r="B106" s="34">
        <f>'[2]2022  год_последний'!P108*1000</f>
        <v>-1943745.95</v>
      </c>
      <c r="C106" s="34">
        <f t="shared" si="5"/>
        <v>1968393</v>
      </c>
      <c r="D106" s="37">
        <f>'[2]2022  год_последний'!T108*1000</f>
        <v>617000</v>
      </c>
      <c r="E106" s="37">
        <f>'[2]2022  год_последний'!AB108*1000</f>
        <v>1351393</v>
      </c>
    </row>
    <row r="107" spans="1:5" s="7" customFormat="1" ht="16.5" x14ac:dyDescent="0.25">
      <c r="A107" s="10" t="s">
        <v>100</v>
      </c>
      <c r="B107" s="35">
        <f>SUM(B108:B122)</f>
        <v>-63872410.709999993</v>
      </c>
      <c r="C107" s="35">
        <f>SUM(C108:C122)</f>
        <v>68918905</v>
      </c>
      <c r="D107" s="35">
        <f>SUM(D108:D122)</f>
        <v>36738053</v>
      </c>
      <c r="E107" s="35">
        <f>SUM(E108:E122)</f>
        <v>32180852</v>
      </c>
    </row>
    <row r="108" spans="1:5" ht="28" x14ac:dyDescent="0.25">
      <c r="A108" s="8" t="s">
        <v>101</v>
      </c>
      <c r="B108" s="34">
        <f>'[2]2022  год_последний'!P110*1000</f>
        <v>0</v>
      </c>
      <c r="C108" s="34">
        <f t="shared" ref="C108:C122" si="6">SUM(D108:E108)</f>
        <v>51559</v>
      </c>
      <c r="D108" s="37">
        <f>'[2]2022  год_последний'!T110*1000</f>
        <v>0</v>
      </c>
      <c r="E108" s="37">
        <f>'[2]2022  год_последний'!AB110*1000</f>
        <v>51559</v>
      </c>
    </row>
    <row r="109" spans="1:5" ht="28" x14ac:dyDescent="0.25">
      <c r="A109" s="8" t="s">
        <v>102</v>
      </c>
      <c r="B109" s="34">
        <f>'[2]2022  год_последний'!P111*1000</f>
        <v>-4250466.01</v>
      </c>
      <c r="C109" s="34">
        <f t="shared" si="6"/>
        <v>4167885</v>
      </c>
      <c r="D109" s="37">
        <f>'[2]2022  год_последний'!T111*1000</f>
        <v>2161000</v>
      </c>
      <c r="E109" s="37">
        <f>'[2]2022  год_последний'!AB111*1000</f>
        <v>2006885</v>
      </c>
    </row>
    <row r="110" spans="1:5" ht="28" x14ac:dyDescent="0.25">
      <c r="A110" s="8" t="s">
        <v>103</v>
      </c>
      <c r="B110" s="34">
        <f>'[2]2022  год_последний'!P112*1000</f>
        <v>-5003022.54</v>
      </c>
      <c r="C110" s="34">
        <f t="shared" si="6"/>
        <v>4910481</v>
      </c>
      <c r="D110" s="37">
        <f>'[2]2022  год_последний'!T112*1000</f>
        <v>578261</v>
      </c>
      <c r="E110" s="37">
        <f>'[2]2022  год_последний'!AB112*1000</f>
        <v>4332220</v>
      </c>
    </row>
    <row r="111" spans="1:5" ht="28" x14ac:dyDescent="0.25">
      <c r="A111" s="8" t="s">
        <v>104</v>
      </c>
      <c r="B111" s="34">
        <f>'[2]2022  год_последний'!P113*1000</f>
        <v>-2896147.35</v>
      </c>
      <c r="C111" s="34">
        <f t="shared" si="6"/>
        <v>2922460</v>
      </c>
      <c r="D111" s="37">
        <f>'[2]2022  год_последний'!T113*1000</f>
        <v>2514805</v>
      </c>
      <c r="E111" s="37">
        <f>'[2]2022  год_последний'!AB113*1000</f>
        <v>407655</v>
      </c>
    </row>
    <row r="112" spans="1:5" ht="28" x14ac:dyDescent="0.25">
      <c r="A112" s="8" t="s">
        <v>105</v>
      </c>
      <c r="B112" s="34">
        <f>'[2]2022  год_последний'!P114*1000</f>
        <v>-1603144.6</v>
      </c>
      <c r="C112" s="34">
        <f t="shared" si="6"/>
        <v>2203785</v>
      </c>
      <c r="D112" s="37">
        <f>'[2]2022  год_последний'!T114*1000</f>
        <v>2178005</v>
      </c>
      <c r="E112" s="37">
        <f>'[2]2022  год_последний'!AB114*1000</f>
        <v>25780</v>
      </c>
    </row>
    <row r="113" spans="1:5" ht="28" x14ac:dyDescent="0.25">
      <c r="A113" s="8" t="s">
        <v>106</v>
      </c>
      <c r="B113" s="34">
        <f>'[2]2022  год_последний'!P115*1000</f>
        <v>-4119173.76</v>
      </c>
      <c r="C113" s="34">
        <f t="shared" si="6"/>
        <v>3916663</v>
      </c>
      <c r="D113" s="37">
        <f>'[2]2022  год_последний'!T115*1000</f>
        <v>252583</v>
      </c>
      <c r="E113" s="37">
        <f>'[2]2022  год_последний'!AB115*1000</f>
        <v>3664080</v>
      </c>
    </row>
    <row r="114" spans="1:5" ht="28" x14ac:dyDescent="0.25">
      <c r="A114" s="8" t="s">
        <v>107</v>
      </c>
      <c r="B114" s="34">
        <f>'[2]2022  год_последний'!P116*1000</f>
        <v>-1833994.5499999998</v>
      </c>
      <c r="C114" s="34">
        <f t="shared" si="6"/>
        <v>5370708</v>
      </c>
      <c r="D114" s="37">
        <f>'[2]2022  год_последний'!T116*1000</f>
        <v>5242407</v>
      </c>
      <c r="E114" s="37">
        <f>'[2]2022  год_последний'!AB116*1000</f>
        <v>128300.99999999999</v>
      </c>
    </row>
    <row r="115" spans="1:5" ht="28" x14ac:dyDescent="0.25">
      <c r="A115" s="8" t="s">
        <v>108</v>
      </c>
      <c r="B115" s="34">
        <f>'[2]2022  год_последний'!P117*1000</f>
        <v>-3315365</v>
      </c>
      <c r="C115" s="34">
        <f t="shared" si="6"/>
        <v>4119613</v>
      </c>
      <c r="D115" s="37">
        <f>'[2]2022  год_последний'!T117*1000</f>
        <v>3620725</v>
      </c>
      <c r="E115" s="37">
        <f>'[2]2022  год_последний'!AB117*1000</f>
        <v>498888</v>
      </c>
    </row>
    <row r="116" spans="1:5" ht="28" x14ac:dyDescent="0.25">
      <c r="A116" s="8" t="s">
        <v>109</v>
      </c>
      <c r="B116" s="34">
        <f>'[2]2022  год_последний'!P118*1000</f>
        <v>-4874072.58</v>
      </c>
      <c r="C116" s="34">
        <f t="shared" si="6"/>
        <v>5503721</v>
      </c>
      <c r="D116" s="37">
        <f>'[2]2022  год_последний'!T118*1000</f>
        <v>5142328</v>
      </c>
      <c r="E116" s="37">
        <f>'[2]2022  год_последний'!AB118*1000</f>
        <v>361393</v>
      </c>
    </row>
    <row r="117" spans="1:5" ht="28" x14ac:dyDescent="0.25">
      <c r="A117" s="8" t="s">
        <v>110</v>
      </c>
      <c r="B117" s="34">
        <f>'[2]2022  год_последний'!P119*1000</f>
        <v>-2349870.21</v>
      </c>
      <c r="C117" s="34">
        <f t="shared" si="6"/>
        <v>2336620</v>
      </c>
      <c r="D117" s="37">
        <f>'[2]2022  год_последний'!T119*1000</f>
        <v>1646482</v>
      </c>
      <c r="E117" s="37">
        <f>'[2]2022  год_последний'!AB119*1000</f>
        <v>690138</v>
      </c>
    </row>
    <row r="118" spans="1:5" ht="28" x14ac:dyDescent="0.25">
      <c r="A118" s="8" t="s">
        <v>111</v>
      </c>
      <c r="B118" s="34">
        <f>'[2]2022  год_последний'!P120*1000</f>
        <v>-18559941.829999998</v>
      </c>
      <c r="C118" s="34">
        <f t="shared" si="6"/>
        <v>17876031</v>
      </c>
      <c r="D118" s="37">
        <f>'[2]2022  год_последний'!T120*1000</f>
        <v>504641</v>
      </c>
      <c r="E118" s="37">
        <f>'[2]2022  год_последний'!AB120*1000</f>
        <v>17371390</v>
      </c>
    </row>
    <row r="119" spans="1:5" ht="28" x14ac:dyDescent="0.25">
      <c r="A119" s="8" t="s">
        <v>112</v>
      </c>
      <c r="B119" s="34">
        <f>'[2]2022  год_последний'!P121*1000</f>
        <v>-3810409.8</v>
      </c>
      <c r="C119" s="34">
        <f t="shared" si="6"/>
        <v>3702396</v>
      </c>
      <c r="D119" s="37">
        <f>'[2]2022  год_последний'!T121*1000</f>
        <v>2291000</v>
      </c>
      <c r="E119" s="37">
        <f>'[2]2022  год_последний'!AB121*1000</f>
        <v>1411396</v>
      </c>
    </row>
    <row r="120" spans="1:5" ht="28" x14ac:dyDescent="0.25">
      <c r="A120" s="8" t="s">
        <v>113</v>
      </c>
      <c r="B120" s="34">
        <f>'[2]2022  год_последний'!P122*1000</f>
        <v>-4386852.22</v>
      </c>
      <c r="C120" s="34">
        <f t="shared" si="6"/>
        <v>4750526</v>
      </c>
      <c r="D120" s="37">
        <f>'[2]2022  год_последний'!T122*1000</f>
        <v>4652105</v>
      </c>
      <c r="E120" s="37">
        <f>'[2]2022  год_последний'!AB122*1000</f>
        <v>98421</v>
      </c>
    </row>
    <row r="121" spans="1:5" ht="28" x14ac:dyDescent="0.25">
      <c r="A121" s="8" t="s">
        <v>114</v>
      </c>
      <c r="B121" s="34">
        <f>'[2]2022  год_последний'!P123*1000</f>
        <v>-3516439.86</v>
      </c>
      <c r="C121" s="34">
        <f t="shared" si="6"/>
        <v>3685982</v>
      </c>
      <c r="D121" s="37">
        <f>'[2]2022  год_последний'!T123*1000</f>
        <v>2641741</v>
      </c>
      <c r="E121" s="37">
        <f>'[2]2022  год_последний'!AB123*1000</f>
        <v>1044241</v>
      </c>
    </row>
    <row r="122" spans="1:5" ht="28" x14ac:dyDescent="0.25">
      <c r="A122" s="8" t="s">
        <v>115</v>
      </c>
      <c r="B122" s="34">
        <f>'[2]2022  год_последний'!P124*1000</f>
        <v>-3353510.4</v>
      </c>
      <c r="C122" s="34">
        <f t="shared" si="6"/>
        <v>3400475</v>
      </c>
      <c r="D122" s="37">
        <f>'[2]2022  год_последний'!T124*1000</f>
        <v>3311970</v>
      </c>
      <c r="E122" s="37">
        <f>'[2]2022  год_последний'!AB124*1000</f>
        <v>88505</v>
      </c>
    </row>
    <row r="123" spans="1:5" s="7" customFormat="1" ht="16.5" x14ac:dyDescent="0.25">
      <c r="A123" s="10" t="s">
        <v>116</v>
      </c>
      <c r="B123" s="35">
        <f>SUM(B124:B141)</f>
        <v>-97248727.850000009</v>
      </c>
      <c r="C123" s="35">
        <f>SUM(C124:C141)</f>
        <v>98322733</v>
      </c>
      <c r="D123" s="35">
        <f>SUM(D124:D141)</f>
        <v>45016798</v>
      </c>
      <c r="E123" s="35">
        <f>SUM(E124:E141)</f>
        <v>53305935</v>
      </c>
    </row>
    <row r="124" spans="1:5" ht="28" x14ac:dyDescent="0.25">
      <c r="A124" s="8" t="s">
        <v>117</v>
      </c>
      <c r="B124" s="34">
        <f>'[2]2022  год_последний'!P126*1000</f>
        <v>-1519908.27</v>
      </c>
      <c r="C124" s="34">
        <f t="shared" ref="C124:C141" si="7">SUM(D124:E124)</f>
        <v>1505005</v>
      </c>
      <c r="D124" s="37">
        <f>'[2]2022  год_последний'!T126*1000</f>
        <v>0</v>
      </c>
      <c r="E124" s="37">
        <f>'[2]2022  год_последний'!AB126*1000</f>
        <v>1505005</v>
      </c>
    </row>
    <row r="125" spans="1:5" ht="28" x14ac:dyDescent="0.25">
      <c r="A125" s="8" t="s">
        <v>18</v>
      </c>
      <c r="B125" s="34">
        <f>'[2]2022  год_последний'!P127*1000</f>
        <v>-3661028.21</v>
      </c>
      <c r="C125" s="34">
        <f t="shared" si="7"/>
        <v>3596432</v>
      </c>
      <c r="D125" s="37">
        <f>'[2]2022  год_последний'!T127*1000</f>
        <v>1799000</v>
      </c>
      <c r="E125" s="37">
        <f>'[2]2022  год_последний'!AB127*1000</f>
        <v>1797432</v>
      </c>
    </row>
    <row r="126" spans="1:5" ht="28" x14ac:dyDescent="0.25">
      <c r="A126" s="8" t="s">
        <v>118</v>
      </c>
      <c r="B126" s="34">
        <f>'[2]2022  год_последний'!P128*1000</f>
        <v>-4944603.3100000005</v>
      </c>
      <c r="C126" s="34">
        <f t="shared" si="7"/>
        <v>5297070</v>
      </c>
      <c r="D126" s="37">
        <f>'[2]2022  год_последний'!T128*1000</f>
        <v>5079000</v>
      </c>
      <c r="E126" s="37">
        <f>'[2]2022  год_последний'!AB128*1000</f>
        <v>218070</v>
      </c>
    </row>
    <row r="127" spans="1:5" ht="28" x14ac:dyDescent="0.25">
      <c r="A127" s="8" t="s">
        <v>119</v>
      </c>
      <c r="B127" s="34">
        <f>'[2]2022  год_последний'!P129*1000</f>
        <v>-3248824.99</v>
      </c>
      <c r="C127" s="34">
        <f t="shared" si="7"/>
        <v>3211581</v>
      </c>
      <c r="D127" s="37">
        <f>'[2]2022  год_последний'!T129*1000</f>
        <v>1388631</v>
      </c>
      <c r="E127" s="37">
        <f>'[2]2022  год_последний'!AB129*1000</f>
        <v>1822950</v>
      </c>
    </row>
    <row r="128" spans="1:5" ht="28" x14ac:dyDescent="0.25">
      <c r="A128" s="8" t="s">
        <v>120</v>
      </c>
      <c r="B128" s="34">
        <f>'[2]2022  год_последний'!P130*1000</f>
        <v>-4962005.4200000009</v>
      </c>
      <c r="C128" s="34">
        <f t="shared" si="7"/>
        <v>4840348</v>
      </c>
      <c r="D128" s="37">
        <f>'[2]2022  год_последний'!T130*1000</f>
        <v>2596806</v>
      </c>
      <c r="E128" s="37">
        <f>'[2]2022  год_последний'!AB130*1000</f>
        <v>2243542</v>
      </c>
    </row>
    <row r="129" spans="1:5" ht="28" x14ac:dyDescent="0.25">
      <c r="A129" s="8" t="s">
        <v>121</v>
      </c>
      <c r="B129" s="34">
        <f>'[2]2022  год_последний'!P131*1000</f>
        <v>-5577276.75</v>
      </c>
      <c r="C129" s="34">
        <f t="shared" si="7"/>
        <v>7571859</v>
      </c>
      <c r="D129" s="37">
        <f>'[2]2022  год_последний'!T131*1000</f>
        <v>7200000</v>
      </c>
      <c r="E129" s="37">
        <f>'[2]2022  год_последний'!AB131*1000</f>
        <v>371859</v>
      </c>
    </row>
    <row r="130" spans="1:5" ht="28" x14ac:dyDescent="0.25">
      <c r="A130" s="8" t="s">
        <v>122</v>
      </c>
      <c r="B130" s="34">
        <f>'[2]2022  год_последний'!P132*1000</f>
        <v>-3828711.9699999997</v>
      </c>
      <c r="C130" s="34">
        <f t="shared" si="7"/>
        <v>3652332</v>
      </c>
      <c r="D130" s="37">
        <f>'[2]2022  год_последний'!T132*1000</f>
        <v>794481</v>
      </c>
      <c r="E130" s="37">
        <f>'[2]2022  год_последний'!AB132*1000</f>
        <v>2857851</v>
      </c>
    </row>
    <row r="131" spans="1:5" ht="28" x14ac:dyDescent="0.25">
      <c r="A131" s="8" t="s">
        <v>123</v>
      </c>
      <c r="B131" s="34">
        <f>'[2]2022  год_последний'!P133*1000</f>
        <v>-1865873.22</v>
      </c>
      <c r="C131" s="34">
        <f t="shared" si="7"/>
        <v>1837972</v>
      </c>
      <c r="D131" s="37">
        <f>'[2]2022  год_последний'!T133*1000</f>
        <v>0</v>
      </c>
      <c r="E131" s="37">
        <f>'[2]2022  год_последний'!AB133*1000</f>
        <v>1837972</v>
      </c>
    </row>
    <row r="132" spans="1:5" ht="28" x14ac:dyDescent="0.25">
      <c r="A132" s="8" t="s">
        <v>124</v>
      </c>
      <c r="B132" s="34">
        <f>'[2]2022  год_последний'!P134*1000</f>
        <v>-2812492.81</v>
      </c>
      <c r="C132" s="34">
        <f t="shared" si="7"/>
        <v>2828905</v>
      </c>
      <c r="D132" s="37">
        <f>'[2]2022  год_последний'!T134*1000</f>
        <v>2055000</v>
      </c>
      <c r="E132" s="37">
        <f>'[2]2022  год_последний'!AB134*1000</f>
        <v>773905</v>
      </c>
    </row>
    <row r="133" spans="1:5" ht="28" x14ac:dyDescent="0.25">
      <c r="A133" s="8" t="s">
        <v>125</v>
      </c>
      <c r="B133" s="34">
        <f>'[2]2022  год_последний'!P135*1000</f>
        <v>-3805421.75</v>
      </c>
      <c r="C133" s="34">
        <f t="shared" si="7"/>
        <v>3784709</v>
      </c>
      <c r="D133" s="37">
        <f>'[2]2022  год_последний'!T135*1000</f>
        <v>2985000</v>
      </c>
      <c r="E133" s="37">
        <f>'[2]2022  год_последний'!AB135*1000</f>
        <v>799709</v>
      </c>
    </row>
    <row r="134" spans="1:5" ht="28" x14ac:dyDescent="0.25">
      <c r="A134" s="8" t="s">
        <v>126</v>
      </c>
      <c r="B134" s="34">
        <f>'[2]2022  год_последний'!P136*1000</f>
        <v>-5200611.72</v>
      </c>
      <c r="C134" s="34">
        <f t="shared" si="7"/>
        <v>4871899</v>
      </c>
      <c r="D134" s="37">
        <f>'[2]2022  год_последний'!T136*1000</f>
        <v>229000</v>
      </c>
      <c r="E134" s="37">
        <f>'[2]2022  год_последний'!AB136*1000</f>
        <v>4642899</v>
      </c>
    </row>
    <row r="135" spans="1:5" ht="28" x14ac:dyDescent="0.25">
      <c r="A135" s="8" t="s">
        <v>127</v>
      </c>
      <c r="B135" s="34">
        <f>'[2]2022  год_последний'!P137*1000</f>
        <v>-4349607.67</v>
      </c>
      <c r="C135" s="34">
        <f t="shared" si="7"/>
        <v>4236758</v>
      </c>
      <c r="D135" s="37">
        <f>'[2]2022  год_последний'!T137*1000</f>
        <v>998583</v>
      </c>
      <c r="E135" s="37">
        <f>'[2]2022  год_последний'!AB137*1000</f>
        <v>3238175</v>
      </c>
    </row>
    <row r="136" spans="1:5" ht="28" x14ac:dyDescent="0.25">
      <c r="A136" s="8" t="s">
        <v>128</v>
      </c>
      <c r="B136" s="34">
        <f>'[2]2022  год_последний'!P138*1000</f>
        <v>-3700231.74</v>
      </c>
      <c r="C136" s="34">
        <f t="shared" si="7"/>
        <v>3818774</v>
      </c>
      <c r="D136" s="37">
        <f>'[2]2022  год_последний'!T138*1000</f>
        <v>3539000</v>
      </c>
      <c r="E136" s="37">
        <f>'[2]2022  год_последний'!AB138*1000</f>
        <v>279774</v>
      </c>
    </row>
    <row r="137" spans="1:5" ht="28" x14ac:dyDescent="0.25">
      <c r="A137" s="8" t="s">
        <v>129</v>
      </c>
      <c r="B137" s="34">
        <f>'[2]2022  год_последний'!P139*1000</f>
        <v>-2763106.94</v>
      </c>
      <c r="C137" s="34">
        <f t="shared" si="7"/>
        <v>2734707</v>
      </c>
      <c r="D137" s="37">
        <f>'[2]2022  год_последний'!T139*1000</f>
        <v>2132000</v>
      </c>
      <c r="E137" s="37">
        <f>'[2]2022  год_последний'!AB139*1000</f>
        <v>602707</v>
      </c>
    </row>
    <row r="138" spans="1:5" ht="28" x14ac:dyDescent="0.25">
      <c r="A138" s="8" t="s">
        <v>130</v>
      </c>
      <c r="B138" s="34">
        <f>'[2]2022  год_последний'!P140*1000</f>
        <v>-2320452</v>
      </c>
      <c r="C138" s="34">
        <f t="shared" si="7"/>
        <v>2129038</v>
      </c>
      <c r="D138" s="37">
        <f>'[2]2022  год_последний'!T140*1000</f>
        <v>249297</v>
      </c>
      <c r="E138" s="37">
        <f>'[2]2022  год_последний'!AB140*1000</f>
        <v>1879741</v>
      </c>
    </row>
    <row r="139" spans="1:5" ht="28" x14ac:dyDescent="0.25">
      <c r="A139" s="8" t="s">
        <v>131</v>
      </c>
      <c r="B139" s="34">
        <f>'[2]2022  год_последний'!P141*1000</f>
        <v>-6483006.0299999993</v>
      </c>
      <c r="C139" s="34">
        <f t="shared" si="7"/>
        <v>6266850</v>
      </c>
      <c r="D139" s="37">
        <f>'[2]2022  год_последний'!T141*1000</f>
        <v>2127000</v>
      </c>
      <c r="E139" s="37">
        <f>'[2]2022  год_последний'!AB141*1000</f>
        <v>4139850.0000000005</v>
      </c>
    </row>
    <row r="140" spans="1:5" ht="28" x14ac:dyDescent="0.25">
      <c r="A140" s="8" t="s">
        <v>132</v>
      </c>
      <c r="B140" s="34">
        <f>'[2]2022  год_последний'!P142*1000</f>
        <v>-3090151.57</v>
      </c>
      <c r="C140" s="34">
        <f t="shared" si="7"/>
        <v>3014785</v>
      </c>
      <c r="D140" s="37">
        <f>'[2]2022  год_последний'!T142*1000</f>
        <v>1265000</v>
      </c>
      <c r="E140" s="37">
        <f>'[2]2022  год_последний'!AB142*1000</f>
        <v>1749785</v>
      </c>
    </row>
    <row r="141" spans="1:5" ht="16.5" x14ac:dyDescent="0.25">
      <c r="A141" s="8" t="s">
        <v>133</v>
      </c>
      <c r="B141" s="34">
        <f>'[2]2022  год_последний'!P143*1000</f>
        <v>-33115413.480000004</v>
      </c>
      <c r="C141" s="34">
        <f t="shared" si="7"/>
        <v>33123709</v>
      </c>
      <c r="D141" s="37">
        <f>'[2]2022  год_последний'!T143*1000</f>
        <v>10579000</v>
      </c>
      <c r="E141" s="37">
        <f>'[2]2022  год_последний'!AB143*1000</f>
        <v>22544709</v>
      </c>
    </row>
    <row r="142" spans="1:5" s="7" customFormat="1" ht="16.5" x14ac:dyDescent="0.25">
      <c r="A142" s="10" t="s">
        <v>134</v>
      </c>
      <c r="B142" s="35">
        <f>SUM(B143:B155)</f>
        <v>-49313944.760000005</v>
      </c>
      <c r="C142" s="35">
        <f>SUM(C143:C155)</f>
        <v>53129080</v>
      </c>
      <c r="D142" s="35">
        <f>SUM(D143:D155)</f>
        <v>23920317</v>
      </c>
      <c r="E142" s="35">
        <f>SUM(E143:E155)</f>
        <v>29208763</v>
      </c>
    </row>
    <row r="143" spans="1:5" ht="28" x14ac:dyDescent="0.25">
      <c r="A143" s="8" t="s">
        <v>135</v>
      </c>
      <c r="B143" s="34">
        <f>'[2]2022  год_последний'!P145*1000</f>
        <v>-2002637.51</v>
      </c>
      <c r="C143" s="34">
        <f t="shared" ref="C143:C155" si="8">SUM(D143:E143)</f>
        <v>2632200</v>
      </c>
      <c r="D143" s="37">
        <f>'[2]2022  год_последний'!T145*1000</f>
        <v>2355111</v>
      </c>
      <c r="E143" s="37">
        <f>'[2]2022  год_последний'!AB145*1000</f>
        <v>277089</v>
      </c>
    </row>
    <row r="144" spans="1:5" ht="28" x14ac:dyDescent="0.25">
      <c r="A144" s="8" t="s">
        <v>3</v>
      </c>
      <c r="B144" s="34">
        <f>'[2]2022  год_последний'!P146*1000</f>
        <v>-2589032.6100000003</v>
      </c>
      <c r="C144" s="34">
        <f t="shared" si="8"/>
        <v>2578983</v>
      </c>
      <c r="D144" s="37">
        <f>'[2]2022  год_последний'!T146*1000</f>
        <v>1760300</v>
      </c>
      <c r="E144" s="37">
        <f>'[2]2022  год_последний'!AB146*1000</f>
        <v>818683</v>
      </c>
    </row>
    <row r="145" spans="1:5" ht="28" x14ac:dyDescent="0.25">
      <c r="A145" s="8" t="s">
        <v>136</v>
      </c>
      <c r="B145" s="34">
        <f>'[2]2022  год_последний'!P147*1000</f>
        <v>-3359401.5599999996</v>
      </c>
      <c r="C145" s="34">
        <f t="shared" si="8"/>
        <v>3180678</v>
      </c>
      <c r="D145" s="37">
        <f>'[2]2022  год_последний'!T147*1000</f>
        <v>684997</v>
      </c>
      <c r="E145" s="37">
        <f>'[2]2022  год_последний'!AB147*1000</f>
        <v>2495681</v>
      </c>
    </row>
    <row r="146" spans="1:5" ht="28" x14ac:dyDescent="0.25">
      <c r="A146" s="8" t="s">
        <v>137</v>
      </c>
      <c r="B146" s="34">
        <f>'[2]2022  год_последний'!P148*1000</f>
        <v>-6605625.4499999993</v>
      </c>
      <c r="C146" s="34">
        <f t="shared" si="8"/>
        <v>10445924</v>
      </c>
      <c r="D146" s="37">
        <f>'[2]2022  год_последний'!T148*1000</f>
        <v>5566116</v>
      </c>
      <c r="E146" s="37">
        <f>'[2]2022  год_последний'!AB148*1000</f>
        <v>4879808</v>
      </c>
    </row>
    <row r="147" spans="1:5" ht="28" x14ac:dyDescent="0.25">
      <c r="A147" s="8" t="s">
        <v>138</v>
      </c>
      <c r="B147" s="34">
        <f>'[2]2022  год_последний'!P149*1000</f>
        <v>-2515340.2799999998</v>
      </c>
      <c r="C147" s="34">
        <f t="shared" si="8"/>
        <v>2478608</v>
      </c>
      <c r="D147" s="37">
        <f>'[2]2022  год_последний'!T149*1000</f>
        <v>743109</v>
      </c>
      <c r="E147" s="37">
        <f>'[2]2022  год_последний'!AB149*1000</f>
        <v>1735499</v>
      </c>
    </row>
    <row r="148" spans="1:5" ht="28" x14ac:dyDescent="0.25">
      <c r="A148" s="8" t="s">
        <v>27</v>
      </c>
      <c r="B148" s="34">
        <f>'[2]2022  год_последний'!P150*1000</f>
        <v>-1805400.3299999998</v>
      </c>
      <c r="C148" s="34">
        <f t="shared" si="8"/>
        <v>2098759</v>
      </c>
      <c r="D148" s="37">
        <f>'[2]2022  год_последний'!T150*1000</f>
        <v>1686924</v>
      </c>
      <c r="E148" s="37">
        <f>'[2]2022  год_последний'!AB150*1000</f>
        <v>411835</v>
      </c>
    </row>
    <row r="149" spans="1:5" ht="28" x14ac:dyDescent="0.25">
      <c r="A149" s="8" t="s">
        <v>139</v>
      </c>
      <c r="B149" s="34">
        <f>'[2]2022  год_последний'!P151*1000</f>
        <v>-3588087.48</v>
      </c>
      <c r="C149" s="34">
        <f t="shared" si="8"/>
        <v>3497439</v>
      </c>
      <c r="D149" s="37">
        <f>'[2]2022  год_последний'!T151*1000</f>
        <v>1290946</v>
      </c>
      <c r="E149" s="37">
        <f>'[2]2022  год_последний'!AB151*1000</f>
        <v>2206493</v>
      </c>
    </row>
    <row r="150" spans="1:5" ht="28" x14ac:dyDescent="0.25">
      <c r="A150" s="8" t="s">
        <v>140</v>
      </c>
      <c r="B150" s="34">
        <f>'[2]2022  год_последний'!P152*1000</f>
        <v>-5427702.3600000003</v>
      </c>
      <c r="C150" s="34">
        <f t="shared" si="8"/>
        <v>5407162</v>
      </c>
      <c r="D150" s="37">
        <f>'[2]2022  год_последний'!T152*1000</f>
        <v>677416</v>
      </c>
      <c r="E150" s="37">
        <f>'[2]2022  год_последний'!AB152*1000</f>
        <v>4729746</v>
      </c>
    </row>
    <row r="151" spans="1:5" ht="28" x14ac:dyDescent="0.25">
      <c r="A151" s="8" t="s">
        <v>141</v>
      </c>
      <c r="B151" s="34">
        <f>'[2]2022  год_последний'!P153*1000</f>
        <v>-4598309.5199999996</v>
      </c>
      <c r="C151" s="34">
        <f t="shared" si="8"/>
        <v>4359255</v>
      </c>
      <c r="D151" s="37">
        <f>'[2]2022  год_последний'!T153*1000</f>
        <v>988000</v>
      </c>
      <c r="E151" s="37">
        <f>'[2]2022  год_последний'!AB153*1000</f>
        <v>3371255</v>
      </c>
    </row>
    <row r="152" spans="1:5" ht="28" x14ac:dyDescent="0.25">
      <c r="A152" s="8" t="s">
        <v>142</v>
      </c>
      <c r="B152" s="34">
        <f>'[2]2022  год_последний'!P154*1000</f>
        <v>-3700284.3699999996</v>
      </c>
      <c r="C152" s="34">
        <f t="shared" si="8"/>
        <v>3622365</v>
      </c>
      <c r="D152" s="37">
        <f>'[2]2022  год_последний'!T154*1000</f>
        <v>1939801</v>
      </c>
      <c r="E152" s="37">
        <f>'[2]2022  год_последний'!AB154*1000</f>
        <v>1682564</v>
      </c>
    </row>
    <row r="153" spans="1:5" ht="28" x14ac:dyDescent="0.25">
      <c r="A153" s="8" t="s">
        <v>143</v>
      </c>
      <c r="B153" s="34">
        <f>'[2]2022  год_последний'!P155*1000</f>
        <v>-4423142.32</v>
      </c>
      <c r="C153" s="34">
        <f t="shared" si="8"/>
        <v>4252131</v>
      </c>
      <c r="D153" s="37">
        <f>'[2]2022  год_последний'!T155*1000</f>
        <v>1832168</v>
      </c>
      <c r="E153" s="37">
        <f>'[2]2022  год_последний'!AB155*1000</f>
        <v>2419963</v>
      </c>
    </row>
    <row r="154" spans="1:5" ht="28" x14ac:dyDescent="0.25">
      <c r="A154" s="8" t="s">
        <v>144</v>
      </c>
      <c r="B154" s="34">
        <f>'[2]2022  год_последний'!P156*1000</f>
        <v>-3430323.4499999997</v>
      </c>
      <c r="C154" s="34">
        <f t="shared" si="8"/>
        <v>3258942</v>
      </c>
      <c r="D154" s="37">
        <f>'[2]2022  год_последний'!T156*1000</f>
        <v>1096003</v>
      </c>
      <c r="E154" s="37">
        <f>'[2]2022  год_последний'!AB156*1000</f>
        <v>2162939</v>
      </c>
    </row>
    <row r="155" spans="1:5" ht="28" x14ac:dyDescent="0.25">
      <c r="A155" s="8" t="s">
        <v>145</v>
      </c>
      <c r="B155" s="34">
        <f>'[2]2022  год_последний'!P157*1000</f>
        <v>-5268657.5199999996</v>
      </c>
      <c r="C155" s="34">
        <f t="shared" si="8"/>
        <v>5316634</v>
      </c>
      <c r="D155" s="37">
        <f>'[2]2022  год_последний'!T157*1000</f>
        <v>3299426</v>
      </c>
      <c r="E155" s="37">
        <f>'[2]2022  год_последний'!AB157*1000</f>
        <v>2017208</v>
      </c>
    </row>
    <row r="156" spans="1:5" s="7" customFormat="1" ht="16.5" x14ac:dyDescent="0.25">
      <c r="A156" s="10" t="s">
        <v>146</v>
      </c>
      <c r="B156" s="35">
        <f>SUM(B157:B164)</f>
        <v>-28367096.699999999</v>
      </c>
      <c r="C156" s="35">
        <f>SUM(C157:C164)</f>
        <v>27982382</v>
      </c>
      <c r="D156" s="35">
        <f>SUM(D157:D164)</f>
        <v>6427503</v>
      </c>
      <c r="E156" s="35">
        <f>SUM(E157:E164)</f>
        <v>21554879</v>
      </c>
    </row>
    <row r="157" spans="1:5" ht="28" x14ac:dyDescent="0.25">
      <c r="A157" s="8" t="s">
        <v>147</v>
      </c>
      <c r="B157" s="34">
        <f>'[2]2022  год_последний'!P159*1000</f>
        <v>-3281472.32</v>
      </c>
      <c r="C157" s="34">
        <f t="shared" ref="C157:C164" si="9">SUM(D157:E157)</f>
        <v>3385593</v>
      </c>
      <c r="D157" s="37">
        <f>'[2]2022  год_последний'!T159*1000</f>
        <v>1859010</v>
      </c>
      <c r="E157" s="37">
        <f>'[2]2022  год_последний'!AB159*1000</f>
        <v>1526583</v>
      </c>
    </row>
    <row r="158" spans="1:5" ht="28" x14ac:dyDescent="0.25">
      <c r="A158" s="8" t="s">
        <v>148</v>
      </c>
      <c r="B158" s="34">
        <f>'[2]2022  год_последний'!P160*1000</f>
        <v>-3965842.53</v>
      </c>
      <c r="C158" s="34">
        <f t="shared" si="9"/>
        <v>3818893</v>
      </c>
      <c r="D158" s="37">
        <f>'[2]2022  год_последний'!T160*1000</f>
        <v>1003605</v>
      </c>
      <c r="E158" s="37">
        <f>'[2]2022  год_последний'!AB160*1000</f>
        <v>2815288</v>
      </c>
    </row>
    <row r="159" spans="1:5" ht="28" x14ac:dyDescent="0.25">
      <c r="A159" s="8" t="s">
        <v>149</v>
      </c>
      <c r="B159" s="34">
        <f>'[2]2022  год_последний'!P161*1000</f>
        <v>-1872272.3599999999</v>
      </c>
      <c r="C159" s="34">
        <f t="shared" si="9"/>
        <v>1936736</v>
      </c>
      <c r="D159" s="37">
        <f>'[2]2022  год_последний'!T161*1000</f>
        <v>0</v>
      </c>
      <c r="E159" s="37">
        <f>'[2]2022  год_последний'!AB161*1000</f>
        <v>1936736</v>
      </c>
    </row>
    <row r="160" spans="1:5" ht="28" x14ac:dyDescent="0.25">
      <c r="A160" s="8" t="s">
        <v>150</v>
      </c>
      <c r="B160" s="34">
        <f>'[2]2022  год_последний'!P162*1000</f>
        <v>-3561647.8200000003</v>
      </c>
      <c r="C160" s="34">
        <f t="shared" si="9"/>
        <v>3720279</v>
      </c>
      <c r="D160" s="37">
        <f>'[2]2022  год_последний'!T162*1000</f>
        <v>1383216</v>
      </c>
      <c r="E160" s="37">
        <f>'[2]2022  год_последний'!AB162*1000</f>
        <v>2337063</v>
      </c>
    </row>
    <row r="161" spans="1:5" ht="28" x14ac:dyDescent="0.25">
      <c r="A161" s="8" t="s">
        <v>151</v>
      </c>
      <c r="B161" s="34">
        <f>'[2]2022  год_последний'!P163*1000</f>
        <v>-542539.99</v>
      </c>
      <c r="C161" s="34">
        <f t="shared" si="9"/>
        <v>691986</v>
      </c>
      <c r="D161" s="37">
        <f>'[2]2022  год_последний'!T163*1000</f>
        <v>0</v>
      </c>
      <c r="E161" s="37">
        <f>'[2]2022  год_последний'!AB163*1000</f>
        <v>691986</v>
      </c>
    </row>
    <row r="162" spans="1:5" ht="28" x14ac:dyDescent="0.25">
      <c r="A162" s="8" t="s">
        <v>152</v>
      </c>
      <c r="B162" s="34">
        <f>'[2]2022  год_последний'!P164*1000</f>
        <v>-4564280.42</v>
      </c>
      <c r="C162" s="34">
        <f t="shared" si="9"/>
        <v>4295310</v>
      </c>
      <c r="D162" s="37">
        <f>'[2]2022  год_последний'!T164*1000</f>
        <v>0</v>
      </c>
      <c r="E162" s="37">
        <f>'[2]2022  год_последний'!AB164*1000</f>
        <v>4295310</v>
      </c>
    </row>
    <row r="163" spans="1:5" ht="28" x14ac:dyDescent="0.25">
      <c r="A163" s="8" t="s">
        <v>153</v>
      </c>
      <c r="B163" s="34">
        <f>'[2]2022  год_последний'!P165*1000</f>
        <v>-5484770.1399999997</v>
      </c>
      <c r="C163" s="34">
        <f t="shared" si="9"/>
        <v>5182703</v>
      </c>
      <c r="D163" s="37">
        <f>'[2]2022  год_последний'!T165*1000</f>
        <v>1250000</v>
      </c>
      <c r="E163" s="37">
        <f>'[2]2022  год_последний'!AB165*1000</f>
        <v>3932703</v>
      </c>
    </row>
    <row r="164" spans="1:5" ht="28" x14ac:dyDescent="0.25">
      <c r="A164" s="8" t="s">
        <v>154</v>
      </c>
      <c r="B164" s="34">
        <f>'[2]2022  год_последний'!P166*1000</f>
        <v>-5094271.12</v>
      </c>
      <c r="C164" s="34">
        <f t="shared" si="9"/>
        <v>4950882</v>
      </c>
      <c r="D164" s="37">
        <f>'[2]2022  год_последний'!T166*1000</f>
        <v>931672</v>
      </c>
      <c r="E164" s="37">
        <f>'[2]2022  год_последний'!AB166*1000</f>
        <v>4019210</v>
      </c>
    </row>
    <row r="165" spans="1:5" s="7" customFormat="1" ht="16.5" x14ac:dyDescent="0.25">
      <c r="A165" s="10" t="s">
        <v>155</v>
      </c>
      <c r="B165" s="35">
        <f>SUM(B166:B181)</f>
        <v>-99002385.370000005</v>
      </c>
      <c r="C165" s="35">
        <f>SUM(C166:C181)</f>
        <v>117104477</v>
      </c>
      <c r="D165" s="35">
        <f>SUM(D166:D181)</f>
        <v>43121436</v>
      </c>
      <c r="E165" s="35">
        <f>SUM(E166:E181)</f>
        <v>73983041</v>
      </c>
    </row>
    <row r="166" spans="1:5" ht="28" x14ac:dyDescent="0.25">
      <c r="A166" s="8" t="s">
        <v>156</v>
      </c>
      <c r="B166" s="34">
        <f>'[2]2022  год_последний'!P168*1000</f>
        <v>-4220658.7</v>
      </c>
      <c r="C166" s="34">
        <f t="shared" ref="C166:C181" si="10">SUM(D166:E166)</f>
        <v>4056534</v>
      </c>
      <c r="D166" s="37">
        <f>'[2]2022  год_последний'!T168*1000</f>
        <v>2368799</v>
      </c>
      <c r="E166" s="37">
        <f>'[2]2022  год_последний'!AB168*1000</f>
        <v>1687735</v>
      </c>
    </row>
    <row r="167" spans="1:5" ht="28" x14ac:dyDescent="0.25">
      <c r="A167" s="8" t="s">
        <v>157</v>
      </c>
      <c r="B167" s="34">
        <f>'[2]2022  год_последний'!P169*1000</f>
        <v>-3264349.67</v>
      </c>
      <c r="C167" s="34">
        <f t="shared" si="10"/>
        <v>3089544</v>
      </c>
      <c r="D167" s="37">
        <f>'[2]2022  год_последний'!T169*1000</f>
        <v>604291</v>
      </c>
      <c r="E167" s="37">
        <f>'[2]2022  год_последний'!AB169*1000</f>
        <v>2485253</v>
      </c>
    </row>
    <row r="168" spans="1:5" ht="28" x14ac:dyDescent="0.25">
      <c r="A168" s="8" t="s">
        <v>158</v>
      </c>
      <c r="B168" s="34">
        <f>'[2]2022  год_последний'!P170*1000</f>
        <v>-1696700.5</v>
      </c>
      <c r="C168" s="34">
        <f t="shared" si="10"/>
        <v>1559083</v>
      </c>
      <c r="D168" s="37">
        <f>'[2]2022  год_последний'!T170*1000</f>
        <v>0</v>
      </c>
      <c r="E168" s="37">
        <f>'[2]2022  год_последний'!AB170*1000</f>
        <v>1559083</v>
      </c>
    </row>
    <row r="169" spans="1:5" ht="28" x14ac:dyDescent="0.25">
      <c r="A169" s="8" t="s">
        <v>159</v>
      </c>
      <c r="B169" s="34">
        <f>'[2]2022  год_последний'!P171*1000</f>
        <v>-3744720.6500000004</v>
      </c>
      <c r="C169" s="34">
        <f t="shared" si="10"/>
        <v>3671772</v>
      </c>
      <c r="D169" s="37">
        <f>'[2]2022  год_последний'!T171*1000</f>
        <v>2553740</v>
      </c>
      <c r="E169" s="37">
        <f>'[2]2022  год_последний'!AB171*1000</f>
        <v>1118032</v>
      </c>
    </row>
    <row r="170" spans="1:5" ht="28" x14ac:dyDescent="0.25">
      <c r="A170" s="8" t="s">
        <v>160</v>
      </c>
      <c r="B170" s="34">
        <f>'[2]2022  год_последний'!P172*1000</f>
        <v>-3680484.3000000003</v>
      </c>
      <c r="C170" s="34">
        <f t="shared" si="10"/>
        <v>3475011</v>
      </c>
      <c r="D170" s="37">
        <f>'[2]2022  год_последний'!T172*1000</f>
        <v>1336718</v>
      </c>
      <c r="E170" s="37">
        <f>'[2]2022  год_последний'!AB172*1000</f>
        <v>2138293</v>
      </c>
    </row>
    <row r="171" spans="1:5" ht="28" x14ac:dyDescent="0.25">
      <c r="A171" s="8" t="s">
        <v>161</v>
      </c>
      <c r="B171" s="34">
        <f>'[2]2022  год_последний'!P173*1000</f>
        <v>-3704334.87</v>
      </c>
      <c r="C171" s="34">
        <f t="shared" si="10"/>
        <v>3643371</v>
      </c>
      <c r="D171" s="37">
        <f>'[2]2022  год_последний'!T173*1000</f>
        <v>1752917</v>
      </c>
      <c r="E171" s="37">
        <f>'[2]2022  год_последний'!AB173*1000</f>
        <v>1890454</v>
      </c>
    </row>
    <row r="172" spans="1:5" ht="28" x14ac:dyDescent="0.25">
      <c r="A172" s="8" t="s">
        <v>162</v>
      </c>
      <c r="B172" s="34">
        <f>'[2]2022  год_последний'!P174*1000</f>
        <v>-5346057.29</v>
      </c>
      <c r="C172" s="34">
        <f t="shared" si="10"/>
        <v>4884859</v>
      </c>
      <c r="D172" s="37">
        <f>'[2]2022  год_последний'!T174*1000</f>
        <v>0</v>
      </c>
      <c r="E172" s="37">
        <f>'[2]2022  год_последний'!AB174*1000</f>
        <v>4884859</v>
      </c>
    </row>
    <row r="173" spans="1:5" ht="28" x14ac:dyDescent="0.25">
      <c r="A173" s="8" t="s">
        <v>163</v>
      </c>
      <c r="B173" s="34">
        <f>'[2]2022  год_последний'!P175*1000</f>
        <v>-2860613.55</v>
      </c>
      <c r="C173" s="34">
        <f t="shared" si="10"/>
        <v>2711209</v>
      </c>
      <c r="D173" s="37">
        <f>'[2]2022  год_последний'!T175*1000</f>
        <v>990742</v>
      </c>
      <c r="E173" s="37">
        <f>'[2]2022  год_последний'!AB175*1000</f>
        <v>1720467</v>
      </c>
    </row>
    <row r="174" spans="1:5" ht="28" x14ac:dyDescent="0.25">
      <c r="A174" s="8" t="s">
        <v>164</v>
      </c>
      <c r="B174" s="34">
        <f>'[2]2022  год_последний'!P176*1000</f>
        <v>-3542034.01</v>
      </c>
      <c r="C174" s="34">
        <f t="shared" si="10"/>
        <v>3426769</v>
      </c>
      <c r="D174" s="37">
        <f>'[2]2022  год_последний'!T176*1000</f>
        <v>2148322</v>
      </c>
      <c r="E174" s="37">
        <f>'[2]2022  год_последний'!AB176*1000</f>
        <v>1278447</v>
      </c>
    </row>
    <row r="175" spans="1:5" ht="28" x14ac:dyDescent="0.25">
      <c r="A175" s="8" t="s">
        <v>165</v>
      </c>
      <c r="B175" s="34">
        <f>'[2]2022  год_последний'!P177*1000</f>
        <v>-6009453.0699999994</v>
      </c>
      <c r="C175" s="34">
        <f t="shared" si="10"/>
        <v>5641123</v>
      </c>
      <c r="D175" s="37">
        <f>'[2]2022  год_последний'!T177*1000</f>
        <v>1727000</v>
      </c>
      <c r="E175" s="37">
        <f>'[2]2022  год_последний'!AB177*1000</f>
        <v>3914123</v>
      </c>
    </row>
    <row r="176" spans="1:5" ht="28" x14ac:dyDescent="0.25">
      <c r="A176" s="8" t="s">
        <v>166</v>
      </c>
      <c r="B176" s="34">
        <f>'[2]2022  год_последний'!P178*1000</f>
        <v>-6167177.0200000005</v>
      </c>
      <c r="C176" s="34">
        <f t="shared" si="10"/>
        <v>6060511</v>
      </c>
      <c r="D176" s="37">
        <f>'[2]2022  год_последний'!T178*1000</f>
        <v>3838000</v>
      </c>
      <c r="E176" s="37">
        <f>'[2]2022  год_последний'!AB178*1000</f>
        <v>2222511</v>
      </c>
    </row>
    <row r="177" spans="1:5" ht="28" x14ac:dyDescent="0.25">
      <c r="A177" s="8" t="s">
        <v>167</v>
      </c>
      <c r="B177" s="34">
        <f>'[2]2022  год_последний'!P179*1000</f>
        <v>-2765973.78</v>
      </c>
      <c r="C177" s="34">
        <f t="shared" si="10"/>
        <v>2784279</v>
      </c>
      <c r="D177" s="37">
        <f>'[2]2022  год_последний'!T179*1000</f>
        <v>2320119</v>
      </c>
      <c r="E177" s="37">
        <f>'[2]2022  год_последний'!AB179*1000</f>
        <v>464160</v>
      </c>
    </row>
    <row r="178" spans="1:5" ht="28" x14ac:dyDescent="0.25">
      <c r="A178" s="8" t="s">
        <v>168</v>
      </c>
      <c r="B178" s="34">
        <f>'[2]2022  год_последний'!P180*1000</f>
        <v>-1788974.6700000002</v>
      </c>
      <c r="C178" s="34">
        <f t="shared" si="10"/>
        <v>1806325</v>
      </c>
      <c r="D178" s="37">
        <f>'[2]2022  год_последний'!T180*1000</f>
        <v>1089000</v>
      </c>
      <c r="E178" s="37">
        <f>'[2]2022  год_последний'!AB180*1000</f>
        <v>717325</v>
      </c>
    </row>
    <row r="179" spans="1:5" ht="28" x14ac:dyDescent="0.25">
      <c r="A179" s="8" t="s">
        <v>169</v>
      </c>
      <c r="B179" s="34">
        <f>'[2]2022  год_последний'!P181*1000</f>
        <v>-4907686.87</v>
      </c>
      <c r="C179" s="34">
        <f t="shared" si="10"/>
        <v>4664892</v>
      </c>
      <c r="D179" s="37">
        <f>'[2]2022  год_последний'!T181*1000</f>
        <v>1572330</v>
      </c>
      <c r="E179" s="37">
        <f>'[2]2022  год_последний'!AB181*1000</f>
        <v>3092562</v>
      </c>
    </row>
    <row r="180" spans="1:5" ht="28" x14ac:dyDescent="0.25">
      <c r="A180" s="8" t="s">
        <v>170</v>
      </c>
      <c r="B180" s="34">
        <f>'[2]2022  год_последний'!P182*1000</f>
        <v>-3765150.15</v>
      </c>
      <c r="C180" s="34">
        <f t="shared" si="10"/>
        <v>3631528</v>
      </c>
      <c r="D180" s="37">
        <f>'[2]2022  год_последний'!T182*1000</f>
        <v>1801000</v>
      </c>
      <c r="E180" s="37">
        <f>'[2]2022  год_последний'!AB182*1000</f>
        <v>1830528</v>
      </c>
    </row>
    <row r="181" spans="1:5" ht="16.5" x14ac:dyDescent="0.25">
      <c r="A181" s="8" t="s">
        <v>171</v>
      </c>
      <c r="B181" s="34">
        <f>'[2]2022  год_последний'!P183*1000</f>
        <v>-41538016.270000003</v>
      </c>
      <c r="C181" s="34">
        <f t="shared" si="10"/>
        <v>61997667</v>
      </c>
      <c r="D181" s="37">
        <f>'[2]2022  год_последний'!T183*1000</f>
        <v>19018458</v>
      </c>
      <c r="E181" s="37">
        <f>'[2]2022  год_последний'!AB183*1000</f>
        <v>42979209</v>
      </c>
    </row>
    <row r="182" spans="1:5" s="7" customFormat="1" ht="16.5" x14ac:dyDescent="0.25">
      <c r="A182" s="10" t="s">
        <v>172</v>
      </c>
      <c r="B182" s="35">
        <f>SUM(B183:B192)</f>
        <v>-31389371.890000001</v>
      </c>
      <c r="C182" s="35">
        <f>SUM(C183:C192)</f>
        <v>32605717</v>
      </c>
      <c r="D182" s="35">
        <f>SUM(D183:D192)</f>
        <v>13901894</v>
      </c>
      <c r="E182" s="35">
        <f>SUM(E183:E192)</f>
        <v>18703823</v>
      </c>
    </row>
    <row r="183" spans="1:5" ht="28" x14ac:dyDescent="0.25">
      <c r="A183" s="8" t="s">
        <v>173</v>
      </c>
      <c r="B183" s="34">
        <f>'[2]2022  год_последний'!P185*1000</f>
        <v>-3212133.06</v>
      </c>
      <c r="C183" s="34">
        <f t="shared" ref="C183:C192" si="11">SUM(D183:E183)</f>
        <v>3703253</v>
      </c>
      <c r="D183" s="37">
        <f>'[2]2022  год_последний'!T185*1000</f>
        <v>2404946</v>
      </c>
      <c r="E183" s="37">
        <f>'[2]2022  год_последний'!AB185*1000</f>
        <v>1298307</v>
      </c>
    </row>
    <row r="184" spans="1:5" ht="28" x14ac:dyDescent="0.25">
      <c r="A184" s="8" t="s">
        <v>174</v>
      </c>
      <c r="B184" s="34">
        <f>'[2]2022  год_последний'!P186*1000</f>
        <v>-3876708.95</v>
      </c>
      <c r="C184" s="34">
        <f t="shared" si="11"/>
        <v>3840142</v>
      </c>
      <c r="D184" s="37">
        <f>'[2]2022  год_последний'!T186*1000</f>
        <v>853121</v>
      </c>
      <c r="E184" s="37">
        <f>'[2]2022  год_последний'!AB186*1000</f>
        <v>2987021</v>
      </c>
    </row>
    <row r="185" spans="1:5" ht="28" x14ac:dyDescent="0.25">
      <c r="A185" s="8" t="s">
        <v>175</v>
      </c>
      <c r="B185" s="34">
        <f>'[2]2022  год_последний'!P187*1000</f>
        <v>-4716578.4000000004</v>
      </c>
      <c r="C185" s="34">
        <f t="shared" si="11"/>
        <v>4481790</v>
      </c>
      <c r="D185" s="37">
        <f>'[2]2022  год_последний'!T187*1000</f>
        <v>1663060</v>
      </c>
      <c r="E185" s="37">
        <f>'[2]2022  год_последний'!AB187*1000</f>
        <v>2818730</v>
      </c>
    </row>
    <row r="186" spans="1:5" ht="28" x14ac:dyDescent="0.25">
      <c r="A186" s="8" t="s">
        <v>176</v>
      </c>
      <c r="B186" s="34">
        <f>'[2]2022  год_последний'!P188*1000</f>
        <v>-2830361.8000000003</v>
      </c>
      <c r="C186" s="34">
        <f t="shared" si="11"/>
        <v>3536857</v>
      </c>
      <c r="D186" s="37">
        <f>'[2]2022  год_последний'!T188*1000</f>
        <v>3523967</v>
      </c>
      <c r="E186" s="37">
        <f>'[2]2022  год_последний'!AB188*1000</f>
        <v>12890</v>
      </c>
    </row>
    <row r="187" spans="1:5" ht="28" x14ac:dyDescent="0.25">
      <c r="A187" s="8" t="s">
        <v>177</v>
      </c>
      <c r="B187" s="34">
        <f>'[2]2022  год_последний'!P189*1000</f>
        <v>-2990571.73</v>
      </c>
      <c r="C187" s="34">
        <f t="shared" si="11"/>
        <v>2850687</v>
      </c>
      <c r="D187" s="37">
        <f>'[2]2022  год_последний'!T189*1000</f>
        <v>10000</v>
      </c>
      <c r="E187" s="37">
        <f>'[2]2022  год_последний'!AB189*1000</f>
        <v>2840687</v>
      </c>
    </row>
    <row r="188" spans="1:5" ht="28" x14ac:dyDescent="0.25">
      <c r="A188" s="8" t="s">
        <v>178</v>
      </c>
      <c r="B188" s="34">
        <f>'[2]2022  год_последний'!P190*1000</f>
        <v>-1708481.5</v>
      </c>
      <c r="C188" s="34">
        <f t="shared" si="11"/>
        <v>1786123</v>
      </c>
      <c r="D188" s="37">
        <f>'[2]2022  год_последний'!T190*1000</f>
        <v>150000</v>
      </c>
      <c r="E188" s="37">
        <f>'[2]2022  год_последний'!AB190*1000</f>
        <v>1636123</v>
      </c>
    </row>
    <row r="189" spans="1:5" ht="28" x14ac:dyDescent="0.25">
      <c r="A189" s="8" t="s">
        <v>179</v>
      </c>
      <c r="B189" s="34">
        <f>'[2]2022  год_последний'!P191*1000</f>
        <v>-4577105.43</v>
      </c>
      <c r="C189" s="34">
        <f t="shared" si="11"/>
        <v>4533297</v>
      </c>
      <c r="D189" s="37">
        <f>'[2]2022  год_последний'!T191*1000</f>
        <v>1541572</v>
      </c>
      <c r="E189" s="37">
        <f>'[2]2022  год_последний'!AB191*1000</f>
        <v>2991725</v>
      </c>
    </row>
    <row r="190" spans="1:5" ht="28" x14ac:dyDescent="0.25">
      <c r="A190" s="8" t="s">
        <v>180</v>
      </c>
      <c r="B190" s="34">
        <f>'[2]2022  год_последний'!P192*1000</f>
        <v>-1715743.4100000001</v>
      </c>
      <c r="C190" s="34">
        <f t="shared" si="11"/>
        <v>1983063</v>
      </c>
      <c r="D190" s="37">
        <f>'[2]2022  год_последний'!T192*1000</f>
        <v>1270402</v>
      </c>
      <c r="E190" s="37">
        <f>'[2]2022  год_последний'!AB192*1000</f>
        <v>712661</v>
      </c>
    </row>
    <row r="191" spans="1:5" ht="28" x14ac:dyDescent="0.25">
      <c r="A191" s="8" t="s">
        <v>181</v>
      </c>
      <c r="B191" s="34">
        <f>'[2]2022  год_последний'!P193*1000</f>
        <v>-2400267.04</v>
      </c>
      <c r="C191" s="34">
        <f t="shared" si="11"/>
        <v>2404793</v>
      </c>
      <c r="D191" s="37">
        <f>'[2]2022  год_последний'!T193*1000</f>
        <v>770210</v>
      </c>
      <c r="E191" s="37">
        <f>'[2]2022  год_последний'!AB193*1000</f>
        <v>1634583</v>
      </c>
    </row>
    <row r="192" spans="1:5" ht="28" x14ac:dyDescent="0.25">
      <c r="A192" s="8" t="s">
        <v>182</v>
      </c>
      <c r="B192" s="34">
        <f>'[2]2022  год_последний'!P194*1000</f>
        <v>-3361420.5700000003</v>
      </c>
      <c r="C192" s="34">
        <f t="shared" si="11"/>
        <v>3485712</v>
      </c>
      <c r="D192" s="37">
        <f>'[2]2022  год_последний'!T194*1000</f>
        <v>1714616</v>
      </c>
      <c r="E192" s="37">
        <f>'[2]2022  год_последний'!AB194*1000</f>
        <v>1771096</v>
      </c>
    </row>
    <row r="193" spans="1:5" s="7" customFormat="1" ht="16.5" x14ac:dyDescent="0.25">
      <c r="A193" s="10" t="s">
        <v>183</v>
      </c>
      <c r="B193" s="35">
        <f>SUM(B194:B214)</f>
        <v>-44947859.25</v>
      </c>
      <c r="C193" s="35">
        <f>SUM(C194:C214)</f>
        <v>45369529</v>
      </c>
      <c r="D193" s="35">
        <f>SUM(D194:D214)</f>
        <v>13422647</v>
      </c>
      <c r="E193" s="35">
        <f>SUM(E194:E214)</f>
        <v>31946882</v>
      </c>
    </row>
    <row r="194" spans="1:5" ht="28" x14ac:dyDescent="0.25">
      <c r="A194" s="8" t="s">
        <v>184</v>
      </c>
      <c r="B194" s="34">
        <f>'[2]2022  год_последний'!P196*1000</f>
        <v>0</v>
      </c>
      <c r="C194" s="34">
        <f t="shared" ref="C194:C214" si="12">SUM(D194:E194)</f>
        <v>61713</v>
      </c>
      <c r="D194" s="37">
        <f>'[2]2022  год_последний'!T196*1000</f>
        <v>0</v>
      </c>
      <c r="E194" s="37">
        <f>'[2]2022  год_последний'!AB196*1000</f>
        <v>61713</v>
      </c>
    </row>
    <row r="195" spans="1:5" ht="28" x14ac:dyDescent="0.25">
      <c r="A195" s="8" t="s">
        <v>185</v>
      </c>
      <c r="B195" s="34">
        <f>'[2]2022  год_последний'!P197*1000</f>
        <v>-2676992.56</v>
      </c>
      <c r="C195" s="34">
        <f t="shared" si="12"/>
        <v>2687313</v>
      </c>
      <c r="D195" s="37">
        <f>'[2]2022  год_последний'!T197*1000</f>
        <v>0</v>
      </c>
      <c r="E195" s="37">
        <f>'[2]2022  год_последний'!AB197*1000</f>
        <v>2687313</v>
      </c>
    </row>
    <row r="196" spans="1:5" ht="28" x14ac:dyDescent="0.25">
      <c r="A196" s="8" t="s">
        <v>186</v>
      </c>
      <c r="B196" s="34">
        <f>'[2]2022  год_последний'!P198*1000</f>
        <v>-1394763.96</v>
      </c>
      <c r="C196" s="34">
        <f t="shared" si="12"/>
        <v>1316746</v>
      </c>
      <c r="D196" s="37">
        <f>'[2]2022  год_последний'!T198*1000</f>
        <v>437000</v>
      </c>
      <c r="E196" s="37">
        <f>'[2]2022  год_последний'!AB198*1000</f>
        <v>879746</v>
      </c>
    </row>
    <row r="197" spans="1:5" ht="28" x14ac:dyDescent="0.25">
      <c r="A197" s="8" t="s">
        <v>187</v>
      </c>
      <c r="B197" s="34">
        <f>'[2]2022  год_последний'!P199*1000</f>
        <v>0</v>
      </c>
      <c r="C197" s="34">
        <f t="shared" si="12"/>
        <v>547183</v>
      </c>
      <c r="D197" s="37">
        <f>'[2]2022  год_последний'!T199*1000</f>
        <v>0</v>
      </c>
      <c r="E197" s="37">
        <f>'[2]2022  год_последний'!AB199*1000</f>
        <v>547183</v>
      </c>
    </row>
    <row r="198" spans="1:5" ht="28" x14ac:dyDescent="0.25">
      <c r="A198" s="8" t="s">
        <v>188</v>
      </c>
      <c r="B198" s="34">
        <f>'[2]2022  год_последний'!P200*1000</f>
        <v>-2561187.4</v>
      </c>
      <c r="C198" s="34">
        <f t="shared" si="12"/>
        <v>2392122</v>
      </c>
      <c r="D198" s="37">
        <f>'[2]2022  год_последний'!T200*1000</f>
        <v>703514</v>
      </c>
      <c r="E198" s="37">
        <f>'[2]2022  год_последний'!AB200*1000</f>
        <v>1688608</v>
      </c>
    </row>
    <row r="199" spans="1:5" ht="28" x14ac:dyDescent="0.25">
      <c r="A199" s="8" t="s">
        <v>189</v>
      </c>
      <c r="B199" s="34">
        <f>'[2]2022  год_последний'!P201*1000</f>
        <v>-2532567.13</v>
      </c>
      <c r="C199" s="34">
        <f t="shared" si="12"/>
        <v>2413198</v>
      </c>
      <c r="D199" s="37">
        <f>'[2]2022  год_последний'!T201*1000</f>
        <v>1072000</v>
      </c>
      <c r="E199" s="37">
        <f>'[2]2022  год_последний'!AB201*1000</f>
        <v>1341198</v>
      </c>
    </row>
    <row r="200" spans="1:5" ht="28" x14ac:dyDescent="0.25">
      <c r="A200" s="8" t="s">
        <v>190</v>
      </c>
      <c r="B200" s="34">
        <f>'[2]2022  год_последний'!P202*1000</f>
        <v>-2066670.9000000001</v>
      </c>
      <c r="C200" s="34">
        <f t="shared" si="12"/>
        <v>2020627</v>
      </c>
      <c r="D200" s="37">
        <f>'[2]2022  год_последний'!T202*1000</f>
        <v>1504000</v>
      </c>
      <c r="E200" s="37">
        <f>'[2]2022  год_последний'!AB202*1000</f>
        <v>516626.99999999994</v>
      </c>
    </row>
    <row r="201" spans="1:5" ht="28" x14ac:dyDescent="0.25">
      <c r="A201" s="8" t="s">
        <v>191</v>
      </c>
      <c r="B201" s="34">
        <f>'[2]2022  год_последний'!P203*1000</f>
        <v>0</v>
      </c>
      <c r="C201" s="34">
        <f t="shared" si="12"/>
        <v>32225</v>
      </c>
      <c r="D201" s="37">
        <f>'[2]2022  год_последний'!T203*1000</f>
        <v>0</v>
      </c>
      <c r="E201" s="37">
        <f>'[2]2022  год_последний'!AB203*1000</f>
        <v>32225</v>
      </c>
    </row>
    <row r="202" spans="1:5" ht="28" x14ac:dyDescent="0.25">
      <c r="A202" s="8" t="s">
        <v>192</v>
      </c>
      <c r="B202" s="34">
        <f>'[2]2022  год_последний'!P204*1000</f>
        <v>-2114664.2000000002</v>
      </c>
      <c r="C202" s="34">
        <f t="shared" si="12"/>
        <v>2106089</v>
      </c>
      <c r="D202" s="37">
        <f>'[2]2022  год_последний'!T204*1000</f>
        <v>1664503</v>
      </c>
      <c r="E202" s="37">
        <f>'[2]2022  год_последний'!AB204*1000</f>
        <v>441586</v>
      </c>
    </row>
    <row r="203" spans="1:5" ht="28" x14ac:dyDescent="0.25">
      <c r="A203" s="8" t="s">
        <v>193</v>
      </c>
      <c r="B203" s="34">
        <f>'[2]2022  год_последний'!P205*1000</f>
        <v>0</v>
      </c>
      <c r="C203" s="34">
        <f t="shared" si="12"/>
        <v>333496</v>
      </c>
      <c r="D203" s="37">
        <f>'[2]2022  год_последний'!T205*1000</f>
        <v>0</v>
      </c>
      <c r="E203" s="37">
        <f>'[2]2022  год_последний'!AB205*1000</f>
        <v>333496</v>
      </c>
    </row>
    <row r="204" spans="1:5" ht="28" x14ac:dyDescent="0.25">
      <c r="A204" s="8" t="s">
        <v>194</v>
      </c>
      <c r="B204" s="34">
        <f>'[2]2022  год_последний'!P206*1000</f>
        <v>0</v>
      </c>
      <c r="C204" s="34">
        <f t="shared" si="12"/>
        <v>0</v>
      </c>
      <c r="D204" s="37">
        <f>'[2]2022  год_последний'!T206*1000</f>
        <v>0</v>
      </c>
      <c r="E204" s="37">
        <f>'[2]2022  год_последний'!AB206*1000</f>
        <v>0</v>
      </c>
    </row>
    <row r="205" spans="1:5" ht="28" x14ac:dyDescent="0.25">
      <c r="A205" s="8" t="s">
        <v>195</v>
      </c>
      <c r="B205" s="34">
        <f>'[2]2022  год_последний'!P207*1000</f>
        <v>-3334963.1599999997</v>
      </c>
      <c r="C205" s="34">
        <f t="shared" si="12"/>
        <v>3169071</v>
      </c>
      <c r="D205" s="37">
        <f>'[2]2022  год_последний'!T207*1000</f>
        <v>766057</v>
      </c>
      <c r="E205" s="37">
        <f>'[2]2022  год_последний'!AB207*1000</f>
        <v>2403014</v>
      </c>
    </row>
    <row r="206" spans="1:5" ht="28" x14ac:dyDescent="0.25">
      <c r="A206" s="8" t="s">
        <v>196</v>
      </c>
      <c r="B206" s="34">
        <f>'[2]2022  год_последний'!P208*1000</f>
        <v>-4266177.22</v>
      </c>
      <c r="C206" s="34">
        <f t="shared" si="12"/>
        <v>4510481</v>
      </c>
      <c r="D206" s="37">
        <f>'[2]2022  год_последний'!T208*1000</f>
        <v>4213000</v>
      </c>
      <c r="E206" s="37">
        <f>'[2]2022  год_последний'!AB208*1000</f>
        <v>297481</v>
      </c>
    </row>
    <row r="207" spans="1:5" ht="28" x14ac:dyDescent="0.25">
      <c r="A207" s="8" t="s">
        <v>197</v>
      </c>
      <c r="B207" s="34">
        <f>'[2]2022  год_последний'!P209*1000</f>
        <v>-275394.23</v>
      </c>
      <c r="C207" s="34">
        <f t="shared" si="12"/>
        <v>1399126</v>
      </c>
      <c r="D207" s="37">
        <f>'[2]2022  год_последний'!T209*1000</f>
        <v>1307190</v>
      </c>
      <c r="E207" s="37">
        <f>'[2]2022  год_последний'!AB209*1000</f>
        <v>91936</v>
      </c>
    </row>
    <row r="208" spans="1:5" ht="28" x14ac:dyDescent="0.25">
      <c r="A208" s="8" t="s">
        <v>198</v>
      </c>
      <c r="B208" s="34">
        <f>'[2]2022  год_последний'!P210*1000</f>
        <v>-1293761.5900000001</v>
      </c>
      <c r="C208" s="34">
        <f t="shared" si="12"/>
        <v>1228083</v>
      </c>
      <c r="D208" s="37">
        <f>'[2]2022  год_последний'!T210*1000</f>
        <v>0</v>
      </c>
      <c r="E208" s="37">
        <f>'[2]2022  год_последний'!AB210*1000</f>
        <v>1228083</v>
      </c>
    </row>
    <row r="209" spans="1:5" ht="28" x14ac:dyDescent="0.25">
      <c r="A209" s="8" t="s">
        <v>199</v>
      </c>
      <c r="B209" s="34">
        <f>'[2]2022  год_последний'!P211*1000</f>
        <v>-1700664.8800000001</v>
      </c>
      <c r="C209" s="34">
        <f t="shared" si="12"/>
        <v>1619034</v>
      </c>
      <c r="D209" s="37">
        <f>'[2]2022  год_последний'!T211*1000</f>
        <v>786000</v>
      </c>
      <c r="E209" s="37">
        <f>'[2]2022  год_последний'!AB211*1000</f>
        <v>833034</v>
      </c>
    </row>
    <row r="210" spans="1:5" ht="28" x14ac:dyDescent="0.25">
      <c r="A210" s="8" t="s">
        <v>200</v>
      </c>
      <c r="B210" s="34">
        <f>'[2]2022  год_последний'!P212*1000</f>
        <v>-3753725.1700000004</v>
      </c>
      <c r="C210" s="34">
        <f t="shared" si="12"/>
        <v>3505112</v>
      </c>
      <c r="D210" s="37">
        <f>'[2]2022  год_последний'!T212*1000</f>
        <v>0</v>
      </c>
      <c r="E210" s="37">
        <f>'[2]2022  год_последний'!AB212*1000</f>
        <v>3505112</v>
      </c>
    </row>
    <row r="211" spans="1:5" ht="28" x14ac:dyDescent="0.25">
      <c r="A211" s="8" t="s">
        <v>201</v>
      </c>
      <c r="B211" s="34">
        <f>'[2]2022  год_последний'!P213*1000</f>
        <v>-1503078.8</v>
      </c>
      <c r="C211" s="34">
        <f t="shared" si="12"/>
        <v>1390678</v>
      </c>
      <c r="D211" s="37">
        <f>'[2]2022  год_последний'!T213*1000</f>
        <v>0</v>
      </c>
      <c r="E211" s="37">
        <f>'[2]2022  год_последний'!AB213*1000</f>
        <v>1390678</v>
      </c>
    </row>
    <row r="212" spans="1:5" ht="28" x14ac:dyDescent="0.25">
      <c r="A212" s="8" t="s">
        <v>202</v>
      </c>
      <c r="B212" s="34">
        <f>'[2]2022  год_последний'!P214*1000</f>
        <v>-13854260.619999999</v>
      </c>
      <c r="C212" s="34">
        <f t="shared" si="12"/>
        <v>12424138</v>
      </c>
      <c r="D212" s="37">
        <f>'[2]2022  год_последний'!T214*1000</f>
        <v>0</v>
      </c>
      <c r="E212" s="37">
        <f>'[2]2022  год_последний'!AB214*1000</f>
        <v>12424138</v>
      </c>
    </row>
    <row r="213" spans="1:5" ht="28" x14ac:dyDescent="0.25">
      <c r="A213" s="8" t="s">
        <v>203</v>
      </c>
      <c r="B213" s="34">
        <f>'[2]2022  год_последний'!P215*1000</f>
        <v>-709851.52</v>
      </c>
      <c r="C213" s="34">
        <f t="shared" si="12"/>
        <v>997242</v>
      </c>
      <c r="D213" s="37">
        <f>'[2]2022  год_последний'!T215*1000</f>
        <v>969383</v>
      </c>
      <c r="E213" s="37">
        <f>'[2]2022  год_последний'!AB215*1000</f>
        <v>27859</v>
      </c>
    </row>
    <row r="214" spans="1:5" ht="28" x14ac:dyDescent="0.25">
      <c r="A214" s="8" t="s">
        <v>204</v>
      </c>
      <c r="B214" s="34">
        <f>'[2]2022  год_последний'!P216*1000</f>
        <v>-909135.90999999992</v>
      </c>
      <c r="C214" s="34">
        <f t="shared" si="12"/>
        <v>1215852</v>
      </c>
      <c r="D214" s="37">
        <f>'[2]2022  год_последний'!T216*1000</f>
        <v>0</v>
      </c>
      <c r="E214" s="37">
        <f>'[2]2022  год_последний'!AB216*1000</f>
        <v>1215852</v>
      </c>
    </row>
    <row r="215" spans="1:5" s="7" customFormat="1" ht="16.5" x14ac:dyDescent="0.25">
      <c r="A215" s="10" t="s">
        <v>205</v>
      </c>
      <c r="B215" s="35">
        <f>SUM(B216:B233)</f>
        <v>-44048594.740000002</v>
      </c>
      <c r="C215" s="35">
        <f>SUM(C216:C233)</f>
        <v>45899406</v>
      </c>
      <c r="D215" s="35">
        <f>SUM(D216:D233)</f>
        <v>25156077</v>
      </c>
      <c r="E215" s="35">
        <f>SUM(E216:E233)</f>
        <v>20743329</v>
      </c>
    </row>
    <row r="216" spans="1:5" ht="28" x14ac:dyDescent="0.25">
      <c r="A216" s="14" t="s">
        <v>206</v>
      </c>
      <c r="B216" s="34">
        <f>'[2]2022  год_последний'!P218*1000</f>
        <v>-2376929.9900000002</v>
      </c>
      <c r="C216" s="34">
        <f t="shared" ref="C216:C233" si="13">SUM(D216:E216)</f>
        <v>2209944</v>
      </c>
      <c r="D216" s="37">
        <f>'[2]2022  год_последний'!T218*1000</f>
        <v>74523</v>
      </c>
      <c r="E216" s="37">
        <f>'[2]2022  год_последний'!AB218*1000</f>
        <v>2135421</v>
      </c>
    </row>
    <row r="217" spans="1:5" ht="28" x14ac:dyDescent="0.25">
      <c r="A217" s="14" t="s">
        <v>207</v>
      </c>
      <c r="B217" s="34">
        <f>'[2]2022  год_последний'!P219*1000</f>
        <v>-2313972.69</v>
      </c>
      <c r="C217" s="34">
        <f t="shared" si="13"/>
        <v>2337896</v>
      </c>
      <c r="D217" s="37">
        <f>'[2]2022  год_последний'!T219*1000</f>
        <v>1935868</v>
      </c>
      <c r="E217" s="37">
        <f>'[2]2022  год_последний'!AB219*1000</f>
        <v>402028</v>
      </c>
    </row>
    <row r="218" spans="1:5" ht="28" x14ac:dyDescent="0.25">
      <c r="A218" s="14" t="s">
        <v>208</v>
      </c>
      <c r="B218" s="34">
        <f>'[2]2022  год_последний'!P220*1000</f>
        <v>-1830392.03</v>
      </c>
      <c r="C218" s="34">
        <f t="shared" si="13"/>
        <v>2482813</v>
      </c>
      <c r="D218" s="37">
        <f>'[2]2022  год_последний'!T220*1000</f>
        <v>2349155</v>
      </c>
      <c r="E218" s="37">
        <f>'[2]2022  год_последний'!AB220*1000</f>
        <v>133658</v>
      </c>
    </row>
    <row r="219" spans="1:5" ht="28" x14ac:dyDescent="0.25">
      <c r="A219" s="14" t="s">
        <v>209</v>
      </c>
      <c r="B219" s="34">
        <f>'[2]2022  год_последний'!P221*1000</f>
        <v>-3119288.15</v>
      </c>
      <c r="C219" s="34">
        <f t="shared" si="13"/>
        <v>3030072</v>
      </c>
      <c r="D219" s="37">
        <f>'[2]2022  год_последний'!T221*1000</f>
        <v>1918542</v>
      </c>
      <c r="E219" s="37">
        <f>'[2]2022  год_последний'!AB221*1000</f>
        <v>1111530</v>
      </c>
    </row>
    <row r="220" spans="1:5" ht="28" x14ac:dyDescent="0.25">
      <c r="A220" s="14" t="s">
        <v>210</v>
      </c>
      <c r="B220" s="34">
        <f>'[2]2022  год_последний'!P222*1000</f>
        <v>-5127102.6899999995</v>
      </c>
      <c r="C220" s="34">
        <f t="shared" si="13"/>
        <v>4800504</v>
      </c>
      <c r="D220" s="37">
        <f>'[2]2022  год_последний'!T222*1000</f>
        <v>858244</v>
      </c>
      <c r="E220" s="37">
        <f>'[2]2022  год_последний'!AB222*1000</f>
        <v>3942260</v>
      </c>
    </row>
    <row r="221" spans="1:5" ht="28" x14ac:dyDescent="0.25">
      <c r="A221" s="14" t="s">
        <v>211</v>
      </c>
      <c r="B221" s="34">
        <f>'[2]2022  год_последний'!P223*1000</f>
        <v>-239727.11000000002</v>
      </c>
      <c r="C221" s="34">
        <f t="shared" si="13"/>
        <v>275810</v>
      </c>
      <c r="D221" s="37">
        <f>'[2]2022  год_последний'!T223*1000</f>
        <v>86000</v>
      </c>
      <c r="E221" s="37">
        <f>'[2]2022  год_последний'!AB223*1000</f>
        <v>189810</v>
      </c>
    </row>
    <row r="222" spans="1:5" ht="28" x14ac:dyDescent="0.25">
      <c r="A222" s="14" t="s">
        <v>212</v>
      </c>
      <c r="B222" s="34">
        <f>'[2]2022  год_последний'!P224*1000</f>
        <v>-1280490.21</v>
      </c>
      <c r="C222" s="34">
        <f t="shared" si="13"/>
        <v>1373754</v>
      </c>
      <c r="D222" s="37">
        <f>'[2]2022  год_последний'!T224*1000</f>
        <v>942000</v>
      </c>
      <c r="E222" s="37">
        <f>'[2]2022  год_последний'!AB224*1000</f>
        <v>431754</v>
      </c>
    </row>
    <row r="223" spans="1:5" ht="28" x14ac:dyDescent="0.25">
      <c r="A223" s="14" t="s">
        <v>213</v>
      </c>
      <c r="B223" s="34">
        <f>'[2]2022  год_последний'!P225*1000</f>
        <v>-1460230.1099999999</v>
      </c>
      <c r="C223" s="34">
        <f t="shared" si="13"/>
        <v>1520744</v>
      </c>
      <c r="D223" s="37">
        <f>'[2]2022  год_последний'!T225*1000</f>
        <v>714000</v>
      </c>
      <c r="E223" s="37">
        <f>'[2]2022  год_последний'!AB225*1000</f>
        <v>806744</v>
      </c>
    </row>
    <row r="224" spans="1:5" ht="28" x14ac:dyDescent="0.25">
      <c r="A224" s="14" t="s">
        <v>214</v>
      </c>
      <c r="B224" s="34">
        <f>'[2]2022  год_последний'!P226*1000</f>
        <v>-3346922.48</v>
      </c>
      <c r="C224" s="34">
        <f t="shared" si="13"/>
        <v>3338695</v>
      </c>
      <c r="D224" s="37">
        <f>'[2]2022  год_последний'!T226*1000</f>
        <v>2475844</v>
      </c>
      <c r="E224" s="37">
        <f>'[2]2022  год_последний'!AB226*1000</f>
        <v>862851</v>
      </c>
    </row>
    <row r="225" spans="1:5" ht="28" x14ac:dyDescent="0.25">
      <c r="A225" s="14" t="s">
        <v>215</v>
      </c>
      <c r="B225" s="34">
        <f>'[2]2022  год_последний'!P227*1000</f>
        <v>-2870729.8099999996</v>
      </c>
      <c r="C225" s="34">
        <f t="shared" si="13"/>
        <v>2848143</v>
      </c>
      <c r="D225" s="37">
        <f>'[2]2022  год_последний'!T227*1000</f>
        <v>1054425</v>
      </c>
      <c r="E225" s="37">
        <f>'[2]2022  год_последний'!AB227*1000</f>
        <v>1793718</v>
      </c>
    </row>
    <row r="226" spans="1:5" ht="28" x14ac:dyDescent="0.25">
      <c r="A226" s="14" t="s">
        <v>216</v>
      </c>
      <c r="B226" s="34">
        <f>'[2]2022  год_последний'!P228*1000</f>
        <v>-1540476.78</v>
      </c>
      <c r="C226" s="34">
        <f t="shared" si="13"/>
        <v>1975041</v>
      </c>
      <c r="D226" s="37">
        <f>'[2]2022  год_последний'!T228*1000</f>
        <v>1907500</v>
      </c>
      <c r="E226" s="37">
        <f>'[2]2022  год_последний'!AB228*1000</f>
        <v>67541</v>
      </c>
    </row>
    <row r="227" spans="1:5" ht="28" x14ac:dyDescent="0.25">
      <c r="A227" s="14" t="s">
        <v>217</v>
      </c>
      <c r="B227" s="34">
        <f>'[2]2022  год_последний'!P229*1000</f>
        <v>-2609634.52</v>
      </c>
      <c r="C227" s="34">
        <f t="shared" si="13"/>
        <v>2679285</v>
      </c>
      <c r="D227" s="37">
        <f>'[2]2022  год_последний'!T229*1000</f>
        <v>1912737</v>
      </c>
      <c r="E227" s="37">
        <f>'[2]2022  год_последний'!AB229*1000</f>
        <v>766548</v>
      </c>
    </row>
    <row r="228" spans="1:5" ht="28" x14ac:dyDescent="0.25">
      <c r="A228" s="14" t="s">
        <v>218</v>
      </c>
      <c r="B228" s="34">
        <f>'[2]2022  год_последний'!P230*1000</f>
        <v>-2648506.64</v>
      </c>
      <c r="C228" s="34">
        <f t="shared" si="13"/>
        <v>2677313</v>
      </c>
      <c r="D228" s="37">
        <f>'[2]2022  год_последний'!T230*1000</f>
        <v>2082935</v>
      </c>
      <c r="E228" s="37">
        <f>'[2]2022  год_последний'!AB230*1000</f>
        <v>594378</v>
      </c>
    </row>
    <row r="229" spans="1:5" ht="28" x14ac:dyDescent="0.25">
      <c r="A229" s="14" t="s">
        <v>219</v>
      </c>
      <c r="B229" s="34">
        <f>'[2]2022  год_последний'!P231*1000</f>
        <v>0</v>
      </c>
      <c r="C229" s="34">
        <f t="shared" si="13"/>
        <v>995453</v>
      </c>
      <c r="D229" s="37">
        <f>'[2]2022  год_последний'!T231*1000</f>
        <v>815401</v>
      </c>
      <c r="E229" s="37">
        <f>'[2]2022  год_последний'!AB231*1000</f>
        <v>180052</v>
      </c>
    </row>
    <row r="230" spans="1:5" ht="28" x14ac:dyDescent="0.25">
      <c r="A230" s="14" t="s">
        <v>220</v>
      </c>
      <c r="B230" s="34">
        <f>'[2]2022  год_последний'!P232*1000</f>
        <v>-4715426.68</v>
      </c>
      <c r="C230" s="34">
        <f t="shared" si="13"/>
        <v>4850072</v>
      </c>
      <c r="D230" s="37">
        <f>'[2]2022  год_последний'!T232*1000</f>
        <v>2148006</v>
      </c>
      <c r="E230" s="37">
        <f>'[2]2022  год_последний'!AB232*1000</f>
        <v>2702066</v>
      </c>
    </row>
    <row r="231" spans="1:5" ht="28" x14ac:dyDescent="0.25">
      <c r="A231" s="14" t="s">
        <v>221</v>
      </c>
      <c r="B231" s="34">
        <f>'[2]2022  год_последний'!P233*1000</f>
        <v>-2530315.11</v>
      </c>
      <c r="C231" s="34">
        <f t="shared" si="13"/>
        <v>2620300</v>
      </c>
      <c r="D231" s="37">
        <f>'[2]2022  год_последний'!T233*1000</f>
        <v>560915</v>
      </c>
      <c r="E231" s="37">
        <f>'[2]2022  год_последний'!AB233*1000</f>
        <v>2059385.0000000002</v>
      </c>
    </row>
    <row r="232" spans="1:5" ht="28" x14ac:dyDescent="0.25">
      <c r="A232" s="14" t="s">
        <v>222</v>
      </c>
      <c r="B232" s="34">
        <f>'[2]2022  год_последний'!P234*1000</f>
        <v>-2382945.7799999998</v>
      </c>
      <c r="C232" s="34">
        <f t="shared" si="13"/>
        <v>2355084</v>
      </c>
      <c r="D232" s="37">
        <f>'[2]2022  год_последний'!T234*1000</f>
        <v>1929182</v>
      </c>
      <c r="E232" s="37">
        <f>'[2]2022  год_последний'!AB234*1000</f>
        <v>425902</v>
      </c>
    </row>
    <row r="233" spans="1:5" ht="28" x14ac:dyDescent="0.25">
      <c r="A233" s="14" t="s">
        <v>223</v>
      </c>
      <c r="B233" s="34">
        <f>'[2]2022  год_последний'!P235*1000</f>
        <v>-3655503.96</v>
      </c>
      <c r="C233" s="34">
        <f t="shared" si="13"/>
        <v>3528483</v>
      </c>
      <c r="D233" s="37">
        <f>'[2]2022  год_последний'!T235*1000</f>
        <v>1390800</v>
      </c>
      <c r="E233" s="37">
        <f>'[2]2022  год_последний'!AB235*1000</f>
        <v>2137683</v>
      </c>
    </row>
    <row r="234" spans="1:5" s="7" customFormat="1" ht="16.5" x14ac:dyDescent="0.25">
      <c r="A234" s="10" t="s">
        <v>224</v>
      </c>
      <c r="B234" s="35">
        <f>SUM(B235:B249)</f>
        <v>-38522085.060000002</v>
      </c>
      <c r="C234" s="35">
        <f>SUM(C235:C249)</f>
        <v>43373321</v>
      </c>
      <c r="D234" s="35">
        <f>SUM(D235:D249)</f>
        <v>28180713</v>
      </c>
      <c r="E234" s="35">
        <f>SUM(E235:E249)</f>
        <v>15192608</v>
      </c>
    </row>
    <row r="235" spans="1:5" ht="28" x14ac:dyDescent="0.25">
      <c r="A235" s="8" t="s">
        <v>225</v>
      </c>
      <c r="B235" s="34">
        <f>'[2]2022  год_последний'!P237*1000</f>
        <v>-3116445.1100000003</v>
      </c>
      <c r="C235" s="34">
        <f t="shared" ref="C235:C249" si="14">SUM(D235:E235)</f>
        <v>3017284</v>
      </c>
      <c r="D235" s="37">
        <f>'[2]2022  год_последний'!T237*1000</f>
        <v>1493000</v>
      </c>
      <c r="E235" s="37">
        <f>'[2]2022  год_последний'!AB237*1000</f>
        <v>1524284</v>
      </c>
    </row>
    <row r="236" spans="1:5" ht="28" x14ac:dyDescent="0.25">
      <c r="A236" s="8" t="s">
        <v>226</v>
      </c>
      <c r="B236" s="34">
        <f>'[2]2022  год_последний'!P238*1000</f>
        <v>-2868588.1599999997</v>
      </c>
      <c r="C236" s="34">
        <f t="shared" si="14"/>
        <v>2803465</v>
      </c>
      <c r="D236" s="37">
        <f>'[2]2022  год_последний'!T238*1000</f>
        <v>1539000</v>
      </c>
      <c r="E236" s="37">
        <f>'[2]2022  год_последний'!AB238*1000</f>
        <v>1264465</v>
      </c>
    </row>
    <row r="237" spans="1:5" ht="28" x14ac:dyDescent="0.25">
      <c r="A237" s="8" t="s">
        <v>227</v>
      </c>
      <c r="B237" s="34">
        <f>'[2]2022  год_последний'!P239*1000</f>
        <v>-1675661.76</v>
      </c>
      <c r="C237" s="34">
        <f t="shared" si="14"/>
        <v>1707428</v>
      </c>
      <c r="D237" s="37">
        <f>'[2]2022  год_последний'!T239*1000</f>
        <v>1270000</v>
      </c>
      <c r="E237" s="37">
        <f>'[2]2022  год_последний'!AB239*1000</f>
        <v>437428</v>
      </c>
    </row>
    <row r="238" spans="1:5" ht="28" x14ac:dyDescent="0.25">
      <c r="A238" s="15" t="s">
        <v>228</v>
      </c>
      <c r="B238" s="34">
        <f>'[2]2022  год_последний'!P240*1000</f>
        <v>-2474894.9699999997</v>
      </c>
      <c r="C238" s="34">
        <f t="shared" si="14"/>
        <v>2419952</v>
      </c>
      <c r="D238" s="37">
        <f>'[2]2022  год_последний'!T240*1000</f>
        <v>1237000</v>
      </c>
      <c r="E238" s="37">
        <f>'[2]2022  год_последний'!AB240*1000</f>
        <v>1182952</v>
      </c>
    </row>
    <row r="239" spans="1:5" ht="28" x14ac:dyDescent="0.25">
      <c r="A239" s="15" t="s">
        <v>229</v>
      </c>
      <c r="B239" s="34">
        <f>'[2]2022  год_последний'!P241*1000</f>
        <v>-2326172.7399999998</v>
      </c>
      <c r="C239" s="34">
        <f t="shared" si="14"/>
        <v>2321627</v>
      </c>
      <c r="D239" s="37">
        <f>'[2]2022  год_последний'!T241*1000</f>
        <v>1915000</v>
      </c>
      <c r="E239" s="37">
        <f>'[2]2022  год_последний'!AB241*1000</f>
        <v>406627</v>
      </c>
    </row>
    <row r="240" spans="1:5" ht="28" x14ac:dyDescent="0.25">
      <c r="A240" s="15" t="s">
        <v>230</v>
      </c>
      <c r="B240" s="34">
        <f>'[2]2022  год_последний'!P242*1000</f>
        <v>-2166036.4</v>
      </c>
      <c r="C240" s="34">
        <f t="shared" si="14"/>
        <v>2231990</v>
      </c>
      <c r="D240" s="37">
        <f>'[2]2022  год_последний'!T242*1000</f>
        <v>1911000</v>
      </c>
      <c r="E240" s="37">
        <f>'[2]2022  год_последний'!AB242*1000</f>
        <v>320990</v>
      </c>
    </row>
    <row r="241" spans="1:5" ht="28" x14ac:dyDescent="0.25">
      <c r="A241" s="15" t="s">
        <v>231</v>
      </c>
      <c r="B241" s="34">
        <f>'[2]2022  год_последний'!P243*1000</f>
        <v>-2879456.89</v>
      </c>
      <c r="C241" s="34">
        <f t="shared" si="14"/>
        <v>2814536</v>
      </c>
      <c r="D241" s="37">
        <f>'[2]2022  год_последний'!T243*1000</f>
        <v>1786827</v>
      </c>
      <c r="E241" s="37">
        <f>'[2]2022  год_последний'!AB243*1000</f>
        <v>1027709.0000000001</v>
      </c>
    </row>
    <row r="242" spans="1:5" ht="28" x14ac:dyDescent="0.25">
      <c r="A242" s="15" t="s">
        <v>232</v>
      </c>
      <c r="B242" s="34">
        <f>'[2]2022  год_последний'!P244*1000</f>
        <v>-3709777.53</v>
      </c>
      <c r="C242" s="34">
        <f t="shared" si="14"/>
        <v>3644303</v>
      </c>
      <c r="D242" s="37">
        <f>'[2]2022  год_последний'!T244*1000</f>
        <v>2020000</v>
      </c>
      <c r="E242" s="37">
        <f>'[2]2022  год_последний'!AB244*1000</f>
        <v>1624303</v>
      </c>
    </row>
    <row r="243" spans="1:5" ht="28" x14ac:dyDescent="0.25">
      <c r="A243" s="15" t="s">
        <v>233</v>
      </c>
      <c r="B243" s="34">
        <f>'[2]2022  год_последний'!P245*1000</f>
        <v>-2825166.16</v>
      </c>
      <c r="C243" s="34">
        <f t="shared" si="14"/>
        <v>2763050</v>
      </c>
      <c r="D243" s="37">
        <f>'[2]2022  год_последний'!T245*1000</f>
        <v>1620928</v>
      </c>
      <c r="E243" s="37">
        <f>'[2]2022  год_последний'!AB245*1000</f>
        <v>1142122</v>
      </c>
    </row>
    <row r="244" spans="1:5" ht="28" x14ac:dyDescent="0.25">
      <c r="A244" s="15" t="s">
        <v>234</v>
      </c>
      <c r="B244" s="34">
        <f>'[2]2022  год_последний'!P246*1000</f>
        <v>-2127755.8600000003</v>
      </c>
      <c r="C244" s="34">
        <f t="shared" si="14"/>
        <v>2143363</v>
      </c>
      <c r="D244" s="37">
        <f>'[2]2022  год_последний'!T246*1000</f>
        <v>1606000</v>
      </c>
      <c r="E244" s="37">
        <f>'[2]2022  год_последний'!AB246*1000</f>
        <v>537363</v>
      </c>
    </row>
    <row r="245" spans="1:5" ht="28" x14ac:dyDescent="0.25">
      <c r="A245" s="15" t="s">
        <v>235</v>
      </c>
      <c r="B245" s="34">
        <f>'[2]2022  год_последний'!P247*1000</f>
        <v>-2518467.5499999998</v>
      </c>
      <c r="C245" s="34">
        <f t="shared" si="14"/>
        <v>7478356</v>
      </c>
      <c r="D245" s="37">
        <f>'[2]2022  год_последний'!T247*1000</f>
        <v>3382000</v>
      </c>
      <c r="E245" s="37">
        <f>'[2]2022  год_последний'!AB247*1000</f>
        <v>4096356</v>
      </c>
    </row>
    <row r="246" spans="1:5" ht="28" x14ac:dyDescent="0.25">
      <c r="A246" s="15" t="s">
        <v>236</v>
      </c>
      <c r="B246" s="34">
        <f>'[2]2022  год_последний'!P248*1000</f>
        <v>0</v>
      </c>
      <c r="C246" s="34">
        <f t="shared" si="14"/>
        <v>78545</v>
      </c>
      <c r="D246" s="37">
        <f>'[2]2022  год_последний'!T248*1000</f>
        <v>0</v>
      </c>
      <c r="E246" s="37">
        <f>'[2]2022  год_последний'!AB248*1000</f>
        <v>78545</v>
      </c>
    </row>
    <row r="247" spans="1:5" ht="28" x14ac:dyDescent="0.25">
      <c r="A247" s="15" t="s">
        <v>237</v>
      </c>
      <c r="B247" s="34">
        <f>'[2]2022  год_последний'!P249*1000</f>
        <v>-3928860.6100000003</v>
      </c>
      <c r="C247" s="34">
        <f t="shared" si="14"/>
        <v>3970822</v>
      </c>
      <c r="D247" s="37">
        <f>'[2]2022  год_последний'!T249*1000</f>
        <v>3083000</v>
      </c>
      <c r="E247" s="37">
        <f>'[2]2022  год_последний'!AB249*1000</f>
        <v>887822</v>
      </c>
    </row>
    <row r="248" spans="1:5" ht="28" x14ac:dyDescent="0.25">
      <c r="A248" s="15" t="s">
        <v>238</v>
      </c>
      <c r="B248" s="34">
        <f>'[2]2022  год_последний'!P250*1000</f>
        <v>-3649046.58</v>
      </c>
      <c r="C248" s="34">
        <f t="shared" si="14"/>
        <v>3690045</v>
      </c>
      <c r="D248" s="37">
        <f>'[2]2022  год_последний'!T250*1000</f>
        <v>3231000</v>
      </c>
      <c r="E248" s="37">
        <f>'[2]2022  год_последний'!AB250*1000</f>
        <v>459045</v>
      </c>
    </row>
    <row r="249" spans="1:5" ht="28" x14ac:dyDescent="0.25">
      <c r="A249" s="15" t="s">
        <v>239</v>
      </c>
      <c r="B249" s="34">
        <f>'[2]2022  год_последний'!P251*1000</f>
        <v>-2255754.7399999998</v>
      </c>
      <c r="C249" s="34">
        <f t="shared" si="14"/>
        <v>2288555</v>
      </c>
      <c r="D249" s="37">
        <f>'[2]2022  год_последний'!T251*1000</f>
        <v>2085958</v>
      </c>
      <c r="E249" s="37">
        <f>'[2]2022  год_последний'!AB251*1000</f>
        <v>202597</v>
      </c>
    </row>
    <row r="250" spans="1:5" s="7" customFormat="1" ht="16.5" x14ac:dyDescent="0.25">
      <c r="A250" s="10" t="s">
        <v>240</v>
      </c>
      <c r="B250" s="35">
        <f>SUM(B251:B275)</f>
        <v>-107886687.77999999</v>
      </c>
      <c r="C250" s="35">
        <f>SUM(C251:C275)</f>
        <v>134157409</v>
      </c>
      <c r="D250" s="35">
        <f>SUM(D251:D275)</f>
        <v>112184314</v>
      </c>
      <c r="E250" s="35">
        <f>SUM(E251:E275)</f>
        <v>21973095</v>
      </c>
    </row>
    <row r="251" spans="1:5" ht="28" x14ac:dyDescent="0.25">
      <c r="A251" s="8" t="s">
        <v>241</v>
      </c>
      <c r="B251" s="34">
        <f>'[2]2022  год_последний'!P253*1000</f>
        <v>-2821432.2</v>
      </c>
      <c r="C251" s="34">
        <f t="shared" ref="C251:C275" si="15">SUM(D251:E251)</f>
        <v>2866805</v>
      </c>
      <c r="D251" s="37">
        <f>'[2]2022  год_последний'!T253*1000</f>
        <v>2204000</v>
      </c>
      <c r="E251" s="37">
        <f>'[2]2022  год_последний'!AB253*1000</f>
        <v>662805</v>
      </c>
    </row>
    <row r="252" spans="1:5" ht="28" x14ac:dyDescent="0.25">
      <c r="A252" s="8" t="s">
        <v>242</v>
      </c>
      <c r="B252" s="34">
        <f>'[2]2022  год_последний'!P254*1000</f>
        <v>-3306024.46</v>
      </c>
      <c r="C252" s="34">
        <f t="shared" si="15"/>
        <v>3274580</v>
      </c>
      <c r="D252" s="37">
        <f>'[2]2022  год_последний'!T254*1000</f>
        <v>2229000</v>
      </c>
      <c r="E252" s="37">
        <f>'[2]2022  год_последний'!AB254*1000</f>
        <v>1045579.9999999999</v>
      </c>
    </row>
    <row r="253" spans="1:5" ht="28" x14ac:dyDescent="0.25">
      <c r="A253" s="8" t="s">
        <v>243</v>
      </c>
      <c r="B253" s="34">
        <f>'[2]2022  год_последний'!P255*1000</f>
        <v>-1907116.2999999998</v>
      </c>
      <c r="C253" s="34">
        <f t="shared" si="15"/>
        <v>2063225</v>
      </c>
      <c r="D253" s="37">
        <f>'[2]2022  год_последний'!T255*1000</f>
        <v>2031000</v>
      </c>
      <c r="E253" s="37">
        <f>'[2]2022  год_последний'!AB255*1000</f>
        <v>32225</v>
      </c>
    </row>
    <row r="254" spans="1:5" ht="28" x14ac:dyDescent="0.25">
      <c r="A254" s="8" t="s">
        <v>244</v>
      </c>
      <c r="B254" s="34">
        <f>'[2]2022  год_последний'!P256*1000</f>
        <v>-4046088.08</v>
      </c>
      <c r="C254" s="34">
        <f t="shared" si="15"/>
        <v>4001537</v>
      </c>
      <c r="D254" s="37">
        <f>'[2]2022  год_последний'!T256*1000</f>
        <v>2487000</v>
      </c>
      <c r="E254" s="37">
        <f>'[2]2022  год_последний'!AB256*1000</f>
        <v>1514537</v>
      </c>
    </row>
    <row r="255" spans="1:5" ht="28" x14ac:dyDescent="0.25">
      <c r="A255" s="8" t="s">
        <v>245</v>
      </c>
      <c r="B255" s="34">
        <f>'[2]2022  год_последний'!P257*1000</f>
        <v>-2171048.9</v>
      </c>
      <c r="C255" s="34">
        <f t="shared" si="15"/>
        <v>2134612</v>
      </c>
      <c r="D255" s="37">
        <f>'[2]2022  год_последний'!T257*1000</f>
        <v>1430929</v>
      </c>
      <c r="E255" s="37">
        <f>'[2]2022  год_последний'!AB257*1000</f>
        <v>703683</v>
      </c>
    </row>
    <row r="256" spans="1:5" ht="28" x14ac:dyDescent="0.25">
      <c r="A256" s="8" t="s">
        <v>246</v>
      </c>
      <c r="B256" s="34">
        <f>'[2]2022  год_последний'!P258*1000</f>
        <v>-6766010.6400000006</v>
      </c>
      <c r="C256" s="34">
        <f t="shared" si="15"/>
        <v>6815267</v>
      </c>
      <c r="D256" s="37">
        <f>'[2]2022  год_последний'!T258*1000</f>
        <v>5455000</v>
      </c>
      <c r="E256" s="37">
        <f>'[2]2022  год_последний'!AB258*1000</f>
        <v>1360267</v>
      </c>
    </row>
    <row r="257" spans="1:5" ht="28" x14ac:dyDescent="0.25">
      <c r="A257" s="8" t="s">
        <v>247</v>
      </c>
      <c r="B257" s="34">
        <f>'[2]2022  год_последний'!P259*1000</f>
        <v>-2866033.75</v>
      </c>
      <c r="C257" s="34">
        <f t="shared" si="15"/>
        <v>2952080</v>
      </c>
      <c r="D257" s="37">
        <f>'[2]2022  год_последний'!T259*1000</f>
        <v>2090230</v>
      </c>
      <c r="E257" s="37">
        <f>'[2]2022  год_последний'!AB259*1000</f>
        <v>861850</v>
      </c>
    </row>
    <row r="258" spans="1:5" ht="28" x14ac:dyDescent="0.25">
      <c r="A258" s="8" t="s">
        <v>248</v>
      </c>
      <c r="B258" s="34">
        <f>'[2]2022  год_последний'!P260*1000</f>
        <v>-5549329.1200000001</v>
      </c>
      <c r="C258" s="34">
        <f t="shared" si="15"/>
        <v>5805122</v>
      </c>
      <c r="D258" s="37">
        <f>'[2]2022  год_последний'!T260*1000</f>
        <v>5201000</v>
      </c>
      <c r="E258" s="37">
        <f>'[2]2022  год_последний'!AB260*1000</f>
        <v>604122</v>
      </c>
    </row>
    <row r="259" spans="1:5" ht="28" x14ac:dyDescent="0.25">
      <c r="A259" s="8" t="s">
        <v>249</v>
      </c>
      <c r="B259" s="34">
        <f>'[2]2022  год_последний'!P261*1000</f>
        <v>-2375315.75</v>
      </c>
      <c r="C259" s="34">
        <f t="shared" si="15"/>
        <v>3119154</v>
      </c>
      <c r="D259" s="37">
        <f>'[2]2022  год_последний'!T261*1000</f>
        <v>2988000</v>
      </c>
      <c r="E259" s="37">
        <f>'[2]2022  год_последний'!AB261*1000</f>
        <v>131154</v>
      </c>
    </row>
    <row r="260" spans="1:5" ht="28" x14ac:dyDescent="0.25">
      <c r="A260" s="8" t="s">
        <v>250</v>
      </c>
      <c r="B260" s="34">
        <f>'[2]2022  год_последний'!P262*1000</f>
        <v>-1624544.5999999999</v>
      </c>
      <c r="C260" s="34">
        <f t="shared" si="15"/>
        <v>1672545</v>
      </c>
      <c r="D260" s="37">
        <f>'[2]2022  год_последний'!T262*1000</f>
        <v>1563768</v>
      </c>
      <c r="E260" s="37">
        <f>'[2]2022  год_последний'!AB262*1000</f>
        <v>108777</v>
      </c>
    </row>
    <row r="261" spans="1:5" ht="28" x14ac:dyDescent="0.25">
      <c r="A261" s="8" t="s">
        <v>251</v>
      </c>
      <c r="B261" s="34">
        <f>'[2]2022  год_последний'!P263*1000</f>
        <v>-2072101.51</v>
      </c>
      <c r="C261" s="34">
        <f t="shared" si="15"/>
        <v>2814145</v>
      </c>
      <c r="D261" s="37">
        <f>'[2]2022  год_последний'!T263*1000</f>
        <v>2651712</v>
      </c>
      <c r="E261" s="37">
        <f>'[2]2022  год_последний'!AB263*1000</f>
        <v>162433</v>
      </c>
    </row>
    <row r="262" spans="1:5" ht="28" x14ac:dyDescent="0.25">
      <c r="A262" s="8" t="s">
        <v>252</v>
      </c>
      <c r="B262" s="34">
        <f>'[2]2022  год_последний'!P264*1000</f>
        <v>-2228823.41</v>
      </c>
      <c r="C262" s="34">
        <f t="shared" si="15"/>
        <v>2505664</v>
      </c>
      <c r="D262" s="37">
        <f>'[2]2022  год_последний'!T264*1000</f>
        <v>2332969</v>
      </c>
      <c r="E262" s="37">
        <f>'[2]2022  год_последний'!AB264*1000</f>
        <v>172695</v>
      </c>
    </row>
    <row r="263" spans="1:5" ht="28" x14ac:dyDescent="0.25">
      <c r="A263" s="8" t="s">
        <v>253</v>
      </c>
      <c r="B263" s="34">
        <f>'[2]2022  год_последний'!P265*1000</f>
        <v>-2050175.0999999999</v>
      </c>
      <c r="C263" s="34">
        <f t="shared" si="15"/>
        <v>2834318</v>
      </c>
      <c r="D263" s="37">
        <f>'[2]2022  год_последний'!T265*1000</f>
        <v>2750534</v>
      </c>
      <c r="E263" s="37">
        <f>'[2]2022  год_последний'!AB265*1000</f>
        <v>83784</v>
      </c>
    </row>
    <row r="264" spans="1:5" ht="28" x14ac:dyDescent="0.25">
      <c r="A264" s="8" t="s">
        <v>254</v>
      </c>
      <c r="B264" s="34">
        <f>'[2]2022  год_последний'!P266*1000</f>
        <v>-3941244.94</v>
      </c>
      <c r="C264" s="34">
        <f t="shared" si="15"/>
        <v>4033210</v>
      </c>
      <c r="D264" s="37">
        <f>'[2]2022  год_последний'!T266*1000</f>
        <v>2805000</v>
      </c>
      <c r="E264" s="37">
        <f>'[2]2022  год_последний'!AB266*1000</f>
        <v>1228210</v>
      </c>
    </row>
    <row r="265" spans="1:5" ht="28" x14ac:dyDescent="0.25">
      <c r="A265" s="8" t="s">
        <v>255</v>
      </c>
      <c r="B265" s="34">
        <f>'[2]2022  год_последний'!P267*1000</f>
        <v>-3226824.76</v>
      </c>
      <c r="C265" s="34">
        <f t="shared" si="15"/>
        <v>3561371</v>
      </c>
      <c r="D265" s="37">
        <f>'[2]2022  год_последний'!T267*1000</f>
        <v>3469000</v>
      </c>
      <c r="E265" s="37">
        <f>'[2]2022  год_последний'!AB267*1000</f>
        <v>92371</v>
      </c>
    </row>
    <row r="266" spans="1:5" ht="28" x14ac:dyDescent="0.25">
      <c r="A266" s="8" t="s">
        <v>256</v>
      </c>
      <c r="B266" s="34">
        <f>'[2]2022  год_последний'!P268*1000</f>
        <v>-3333936.58</v>
      </c>
      <c r="C266" s="34">
        <f t="shared" si="15"/>
        <v>3379858</v>
      </c>
      <c r="D266" s="37">
        <f>'[2]2022  год_последний'!T268*1000</f>
        <v>2756172</v>
      </c>
      <c r="E266" s="37">
        <f>'[2]2022  год_последний'!AB268*1000</f>
        <v>623686</v>
      </c>
    </row>
    <row r="267" spans="1:5" ht="28" x14ac:dyDescent="0.25">
      <c r="A267" s="8" t="s">
        <v>257</v>
      </c>
      <c r="B267" s="34">
        <f>'[2]2022  год_последний'!P269*1000</f>
        <v>-3110386.1</v>
      </c>
      <c r="C267" s="34">
        <f t="shared" si="15"/>
        <v>3130362</v>
      </c>
      <c r="D267" s="37">
        <f>'[2]2022  год_последний'!T269*1000</f>
        <v>2379000</v>
      </c>
      <c r="E267" s="37">
        <f>'[2]2022  год_последний'!AB269*1000</f>
        <v>751362</v>
      </c>
    </row>
    <row r="268" spans="1:5" ht="28" x14ac:dyDescent="0.25">
      <c r="A268" s="8" t="s">
        <v>258</v>
      </c>
      <c r="B268" s="34">
        <f>'[2]2022  год_последний'!P270*1000</f>
        <v>-6183314.8799999999</v>
      </c>
      <c r="C268" s="34">
        <f t="shared" si="15"/>
        <v>5966737</v>
      </c>
      <c r="D268" s="37">
        <f>'[2]2022  год_последний'!T270*1000</f>
        <v>2577000</v>
      </c>
      <c r="E268" s="37">
        <f>'[2]2022  год_последний'!AB270*1000</f>
        <v>3389737</v>
      </c>
    </row>
    <row r="269" spans="1:5" ht="28" x14ac:dyDescent="0.25">
      <c r="A269" s="8" t="s">
        <v>259</v>
      </c>
      <c r="B269" s="34">
        <f>'[2]2022  год_последний'!P271*1000</f>
        <v>-2968649.9699999997</v>
      </c>
      <c r="C269" s="34">
        <f t="shared" si="15"/>
        <v>10550995</v>
      </c>
      <c r="D269" s="37">
        <f>'[2]2022  год_последний'!T271*1000</f>
        <v>10203000</v>
      </c>
      <c r="E269" s="37">
        <f>'[2]2022  год_последний'!AB271*1000</f>
        <v>347995</v>
      </c>
    </row>
    <row r="270" spans="1:5" ht="28" x14ac:dyDescent="0.25">
      <c r="A270" s="8" t="s">
        <v>260</v>
      </c>
      <c r="B270" s="34">
        <f>'[2]2022  год_последний'!P272*1000</f>
        <v>-2468421.44</v>
      </c>
      <c r="C270" s="34">
        <f t="shared" si="15"/>
        <v>2954177</v>
      </c>
      <c r="D270" s="37">
        <f>'[2]2022  год_последний'!T272*1000</f>
        <v>2779000</v>
      </c>
      <c r="E270" s="37">
        <f>'[2]2022  год_последний'!AB272*1000</f>
        <v>175177</v>
      </c>
    </row>
    <row r="271" spans="1:5" ht="28" x14ac:dyDescent="0.25">
      <c r="A271" s="8" t="s">
        <v>261</v>
      </c>
      <c r="B271" s="34">
        <f>'[2]2022  год_последний'!P273*1000</f>
        <v>-3279018.45</v>
      </c>
      <c r="C271" s="34">
        <f t="shared" si="15"/>
        <v>4517605</v>
      </c>
      <c r="D271" s="37">
        <f>'[2]2022  год_последний'!T273*1000</f>
        <v>4260000</v>
      </c>
      <c r="E271" s="37">
        <f>'[2]2022  год_последний'!AB273*1000</f>
        <v>257605.00000000003</v>
      </c>
    </row>
    <row r="272" spans="1:5" ht="28" x14ac:dyDescent="0.25">
      <c r="A272" s="8" t="s">
        <v>262</v>
      </c>
      <c r="B272" s="34">
        <f>'[2]2022  год_последний'!P274*1000</f>
        <v>-1249300.0999999999</v>
      </c>
      <c r="C272" s="34">
        <f t="shared" si="15"/>
        <v>3764004</v>
      </c>
      <c r="D272" s="37">
        <f>'[2]2022  год_последний'!T274*1000</f>
        <v>2356000</v>
      </c>
      <c r="E272" s="37">
        <f>'[2]2022  год_последний'!AB274*1000</f>
        <v>1408004</v>
      </c>
    </row>
    <row r="273" spans="1:5" ht="28" x14ac:dyDescent="0.25">
      <c r="A273" s="8" t="s">
        <v>263</v>
      </c>
      <c r="B273" s="34">
        <f>'[2]2022  год_последний'!P275*1000</f>
        <v>-3590612.46</v>
      </c>
      <c r="C273" s="34">
        <f t="shared" si="15"/>
        <v>3561157</v>
      </c>
      <c r="D273" s="37">
        <f>'[2]2022  год_последний'!T275*1000</f>
        <v>2377000</v>
      </c>
      <c r="E273" s="37">
        <f>'[2]2022  год_последний'!AB275*1000</f>
        <v>1184157</v>
      </c>
    </row>
    <row r="274" spans="1:5" ht="28" x14ac:dyDescent="0.25">
      <c r="A274" s="8" t="s">
        <v>264</v>
      </c>
      <c r="B274" s="34">
        <f>'[2]2022  год_последний'!P276*1000</f>
        <v>-3662448.6999999997</v>
      </c>
      <c r="C274" s="34">
        <f t="shared" si="15"/>
        <v>3617847</v>
      </c>
      <c r="D274" s="37">
        <f>'[2]2022  год_последний'!T276*1000</f>
        <v>2684000</v>
      </c>
      <c r="E274" s="37">
        <f>'[2]2022  год_последний'!AB276*1000</f>
        <v>933847</v>
      </c>
    </row>
    <row r="275" spans="1:5" ht="16.5" x14ac:dyDescent="0.25">
      <c r="A275" s="8" t="s">
        <v>265</v>
      </c>
      <c r="B275" s="34">
        <f>'[2]2022  год_последний'!P277*1000</f>
        <v>-31088485.580000002</v>
      </c>
      <c r="C275" s="34">
        <f t="shared" si="15"/>
        <v>42261032</v>
      </c>
      <c r="D275" s="37">
        <f>'[2]2022  год_последний'!T277*1000</f>
        <v>38124000</v>
      </c>
      <c r="E275" s="37">
        <f>'[2]2022  год_последний'!AB277*1000</f>
        <v>4137032</v>
      </c>
    </row>
    <row r="276" spans="1:5" s="7" customFormat="1" ht="16.5" x14ac:dyDescent="0.25">
      <c r="A276" s="10" t="s">
        <v>266</v>
      </c>
      <c r="B276" s="35">
        <f>SUM(B277:B291)</f>
        <v>-40788818.880000003</v>
      </c>
      <c r="C276" s="35">
        <f>SUM(C277:C291)</f>
        <v>41237572</v>
      </c>
      <c r="D276" s="35">
        <f>SUM(D277:D291)</f>
        <v>27822312</v>
      </c>
      <c r="E276" s="35">
        <f>SUM(E277:E291)</f>
        <v>13415260</v>
      </c>
    </row>
    <row r="277" spans="1:5" ht="28" x14ac:dyDescent="0.25">
      <c r="A277" s="8" t="s">
        <v>267</v>
      </c>
      <c r="B277" s="34">
        <f>'[2]2022  год_последний'!P279*1000</f>
        <v>-2176560</v>
      </c>
      <c r="C277" s="34">
        <f t="shared" ref="C277:C291" si="16">SUM(D277:E277)</f>
        <v>2682348</v>
      </c>
      <c r="D277" s="37">
        <f>'[2]2022  год_последний'!T279*1000</f>
        <v>2602070</v>
      </c>
      <c r="E277" s="37">
        <f>'[2]2022  год_последний'!AB279*1000</f>
        <v>80278</v>
      </c>
    </row>
    <row r="278" spans="1:5" ht="28" x14ac:dyDescent="0.25">
      <c r="A278" s="8" t="s">
        <v>268</v>
      </c>
      <c r="B278" s="34">
        <f>'[2]2022  год_последний'!P280*1000</f>
        <v>-5631735.3300000001</v>
      </c>
      <c r="C278" s="34">
        <f t="shared" si="16"/>
        <v>5360970</v>
      </c>
      <c r="D278" s="37">
        <f>'[2]2022  год_последний'!T280*1000</f>
        <v>2346000</v>
      </c>
      <c r="E278" s="37">
        <f>'[2]2022  год_последний'!AB280*1000</f>
        <v>3014970</v>
      </c>
    </row>
    <row r="279" spans="1:5" ht="28" x14ac:dyDescent="0.25">
      <c r="A279" s="8" t="s">
        <v>269</v>
      </c>
      <c r="B279" s="34">
        <f>'[2]2022  год_последний'!P281*1000</f>
        <v>-2942849.1199999996</v>
      </c>
      <c r="C279" s="34">
        <f t="shared" si="16"/>
        <v>3008923</v>
      </c>
      <c r="D279" s="37">
        <f>'[2]2022  год_последний'!T281*1000</f>
        <v>2831000</v>
      </c>
      <c r="E279" s="37">
        <f>'[2]2022  год_последний'!AB281*1000</f>
        <v>177923</v>
      </c>
    </row>
    <row r="280" spans="1:5" ht="28" x14ac:dyDescent="0.25">
      <c r="A280" s="8" t="s">
        <v>270</v>
      </c>
      <c r="B280" s="34">
        <f>'[2]2022  год_последний'!P282*1000</f>
        <v>-3181679.78</v>
      </c>
      <c r="C280" s="34">
        <f t="shared" si="16"/>
        <v>3146029</v>
      </c>
      <c r="D280" s="37">
        <f>'[2]2022  год_последний'!T282*1000</f>
        <v>2247429</v>
      </c>
      <c r="E280" s="37">
        <f>'[2]2022  год_последний'!AB282*1000</f>
        <v>898600</v>
      </c>
    </row>
    <row r="281" spans="1:5" ht="28" x14ac:dyDescent="0.25">
      <c r="A281" s="8" t="s">
        <v>271</v>
      </c>
      <c r="B281" s="34">
        <f>'[2]2022  год_последний'!P283*1000</f>
        <v>-2731441.1599999997</v>
      </c>
      <c r="C281" s="34">
        <f t="shared" si="16"/>
        <v>2675644</v>
      </c>
      <c r="D281" s="37">
        <f>'[2]2022  год_последний'!T283*1000</f>
        <v>577932</v>
      </c>
      <c r="E281" s="37">
        <f>'[2]2022  год_последний'!AB283*1000</f>
        <v>2097712</v>
      </c>
    </row>
    <row r="282" spans="1:5" ht="28" x14ac:dyDescent="0.25">
      <c r="A282" s="8" t="s">
        <v>272</v>
      </c>
      <c r="B282" s="34">
        <f>'[2]2022  год_последний'!P284*1000</f>
        <v>-3221194.56</v>
      </c>
      <c r="C282" s="34">
        <f t="shared" si="16"/>
        <v>3271525</v>
      </c>
      <c r="D282" s="37">
        <f>'[2]2022  год_последний'!T284*1000</f>
        <v>2476414</v>
      </c>
      <c r="E282" s="37">
        <f>'[2]2022  год_последний'!AB284*1000</f>
        <v>795111</v>
      </c>
    </row>
    <row r="283" spans="1:5" ht="28" x14ac:dyDescent="0.25">
      <c r="A283" s="8" t="s">
        <v>273</v>
      </c>
      <c r="B283" s="34">
        <f>'[2]2022  год_последний'!P285*1000</f>
        <v>-1859892.81</v>
      </c>
      <c r="C283" s="34">
        <f t="shared" si="16"/>
        <v>1992692</v>
      </c>
      <c r="D283" s="37">
        <f>'[2]2022  год_последний'!T285*1000</f>
        <v>1594560</v>
      </c>
      <c r="E283" s="37">
        <f>'[2]2022  год_последний'!AB285*1000</f>
        <v>398132</v>
      </c>
    </row>
    <row r="284" spans="1:5" ht="28" x14ac:dyDescent="0.25">
      <c r="A284" s="8" t="s">
        <v>274</v>
      </c>
      <c r="B284" s="34">
        <f>'[2]2022  год_последний'!P286*1000</f>
        <v>-3485001.13</v>
      </c>
      <c r="C284" s="34">
        <f t="shared" si="16"/>
        <v>3592682</v>
      </c>
      <c r="D284" s="37">
        <f>'[2]2022  год_последний'!T286*1000</f>
        <v>3437611</v>
      </c>
      <c r="E284" s="37">
        <f>'[2]2022  год_последний'!AB286*1000</f>
        <v>155071</v>
      </c>
    </row>
    <row r="285" spans="1:5" ht="28" x14ac:dyDescent="0.25">
      <c r="A285" s="8" t="s">
        <v>275</v>
      </c>
      <c r="B285" s="34">
        <f>'[2]2022  год_последний'!P287*1000</f>
        <v>-2467794.46</v>
      </c>
      <c r="C285" s="34">
        <f t="shared" si="16"/>
        <v>2433237</v>
      </c>
      <c r="D285" s="37">
        <f>'[2]2022  год_последний'!T287*1000</f>
        <v>1749130</v>
      </c>
      <c r="E285" s="37">
        <f>'[2]2022  год_последний'!AB287*1000</f>
        <v>684107</v>
      </c>
    </row>
    <row r="286" spans="1:5" ht="28" x14ac:dyDescent="0.25">
      <c r="A286" s="8" t="s">
        <v>276</v>
      </c>
      <c r="B286" s="34">
        <f>'[2]2022  год_последний'!P288*1000</f>
        <v>-2642979.2999999998</v>
      </c>
      <c r="C286" s="34">
        <f t="shared" si="16"/>
        <v>2603025</v>
      </c>
      <c r="D286" s="37">
        <f>'[2]2022  год_последний'!T288*1000</f>
        <v>1557909</v>
      </c>
      <c r="E286" s="37">
        <f>'[2]2022  год_последний'!AB288*1000</f>
        <v>1045116</v>
      </c>
    </row>
    <row r="287" spans="1:5" ht="28" x14ac:dyDescent="0.25">
      <c r="A287" s="8" t="s">
        <v>277</v>
      </c>
      <c r="B287" s="34">
        <f>'[2]2022  год_последний'!P289*1000</f>
        <v>-2661792.66</v>
      </c>
      <c r="C287" s="34">
        <f t="shared" si="16"/>
        <v>2748300</v>
      </c>
      <c r="D287" s="37">
        <f>'[2]2022  год_последний'!T289*1000</f>
        <v>2160708</v>
      </c>
      <c r="E287" s="37">
        <f>'[2]2022  год_последний'!AB289*1000</f>
        <v>587592</v>
      </c>
    </row>
    <row r="288" spans="1:5" ht="28" x14ac:dyDescent="0.25">
      <c r="A288" s="8" t="s">
        <v>278</v>
      </c>
      <c r="B288" s="34">
        <f>'[2]2022  год_последний'!P290*1000</f>
        <v>-1960863.61</v>
      </c>
      <c r="C288" s="34">
        <f t="shared" si="16"/>
        <v>1958537</v>
      </c>
      <c r="D288" s="37">
        <f>'[2]2022  год_последний'!T290*1000</f>
        <v>1135000</v>
      </c>
      <c r="E288" s="37">
        <f>'[2]2022  год_последний'!AB290*1000</f>
        <v>823537</v>
      </c>
    </row>
    <row r="289" spans="1:5" ht="28" x14ac:dyDescent="0.25">
      <c r="A289" s="8" t="s">
        <v>279</v>
      </c>
      <c r="B289" s="34">
        <f>'[2]2022  год_последний'!P291*1000</f>
        <v>-2866087.61</v>
      </c>
      <c r="C289" s="34">
        <f t="shared" si="16"/>
        <v>2808321</v>
      </c>
      <c r="D289" s="37">
        <f>'[2]2022  год_последний'!T291*1000</f>
        <v>1511549</v>
      </c>
      <c r="E289" s="37">
        <f>'[2]2022  год_последний'!AB291*1000</f>
        <v>1296772</v>
      </c>
    </row>
    <row r="290" spans="1:5" ht="28" x14ac:dyDescent="0.25">
      <c r="A290" s="8" t="s">
        <v>280</v>
      </c>
      <c r="B290" s="34">
        <f>'[2]2022  год_последний'!P292*1000</f>
        <v>-2958947.35</v>
      </c>
      <c r="C290" s="34">
        <f t="shared" si="16"/>
        <v>2916670</v>
      </c>
      <c r="D290" s="37">
        <f>'[2]2022  год_последний'!T292*1000</f>
        <v>1595000</v>
      </c>
      <c r="E290" s="37">
        <f>'[2]2022  год_последний'!AB292*1000</f>
        <v>1321670</v>
      </c>
    </row>
    <row r="291" spans="1:5" ht="28" x14ac:dyDescent="0.25">
      <c r="A291" s="8" t="s">
        <v>281</v>
      </c>
      <c r="B291" s="34">
        <f>'[2]2022  год_последний'!P293*1000</f>
        <v>0</v>
      </c>
      <c r="C291" s="34">
        <f t="shared" si="16"/>
        <v>38669</v>
      </c>
      <c r="D291" s="37">
        <f>'[2]2022  год_последний'!T293*1000</f>
        <v>0</v>
      </c>
      <c r="E291" s="37">
        <f>'[2]2022  год_последний'!AB293*1000</f>
        <v>38669</v>
      </c>
    </row>
    <row r="292" spans="1:5" s="7" customFormat="1" ht="16.5" x14ac:dyDescent="0.25">
      <c r="A292" s="10" t="s">
        <v>282</v>
      </c>
      <c r="B292" s="35">
        <f>SUM(B293:B315)</f>
        <v>-57748222.370000005</v>
      </c>
      <c r="C292" s="35">
        <f>SUM(C293:C315)</f>
        <v>67976343</v>
      </c>
      <c r="D292" s="35">
        <f>SUM(D293:D315)</f>
        <v>38425141</v>
      </c>
      <c r="E292" s="35">
        <f>SUM(E293:E315)</f>
        <v>29551202</v>
      </c>
    </row>
    <row r="293" spans="1:5" ht="28" x14ac:dyDescent="0.25">
      <c r="A293" s="8" t="s">
        <v>283</v>
      </c>
      <c r="B293" s="34">
        <f>'[2]2022  год_последний'!P295*1000</f>
        <v>-1734335.81</v>
      </c>
      <c r="C293" s="34">
        <f t="shared" ref="C293:C315" si="17">SUM(D293:E293)</f>
        <v>1816948</v>
      </c>
      <c r="D293" s="37">
        <f>'[2]2022  год_последний'!T295*1000</f>
        <v>1397414</v>
      </c>
      <c r="E293" s="37">
        <f>'[2]2022  год_последний'!AB295*1000</f>
        <v>419534</v>
      </c>
    </row>
    <row r="294" spans="1:5" ht="28" x14ac:dyDescent="0.25">
      <c r="A294" s="8" t="s">
        <v>284</v>
      </c>
      <c r="B294" s="34">
        <f>'[2]2022  год_последний'!P296*1000</f>
        <v>-1624391.5</v>
      </c>
      <c r="C294" s="34">
        <f t="shared" si="17"/>
        <v>1996671</v>
      </c>
      <c r="D294" s="37">
        <f>'[2]2022  год_последний'!T296*1000</f>
        <v>1929553</v>
      </c>
      <c r="E294" s="37">
        <f>'[2]2022  год_последний'!AB296*1000</f>
        <v>67118</v>
      </c>
    </row>
    <row r="295" spans="1:5" ht="28" x14ac:dyDescent="0.25">
      <c r="A295" s="8" t="s">
        <v>285</v>
      </c>
      <c r="B295" s="34">
        <f>'[2]2022  год_последний'!P297*1000</f>
        <v>-1382197.6199999999</v>
      </c>
      <c r="C295" s="34">
        <f t="shared" si="17"/>
        <v>1319570</v>
      </c>
      <c r="D295" s="37">
        <f>'[2]2022  год_последний'!T297*1000</f>
        <v>354956</v>
      </c>
      <c r="E295" s="37">
        <f>'[2]2022  год_последний'!AB297*1000</f>
        <v>964614</v>
      </c>
    </row>
    <row r="296" spans="1:5" ht="28" x14ac:dyDescent="0.25">
      <c r="A296" s="8" t="s">
        <v>286</v>
      </c>
      <c r="B296" s="34">
        <f>'[2]2022  год_последний'!P298*1000</f>
        <v>-2808382.3200000003</v>
      </c>
      <c r="C296" s="34">
        <f t="shared" si="17"/>
        <v>2810597</v>
      </c>
      <c r="D296" s="37">
        <f>'[2]2022  год_последний'!T298*1000</f>
        <v>2572000</v>
      </c>
      <c r="E296" s="37">
        <f>'[2]2022  год_последний'!AB298*1000</f>
        <v>238597</v>
      </c>
    </row>
    <row r="297" spans="1:5" ht="28" x14ac:dyDescent="0.25">
      <c r="A297" s="8" t="s">
        <v>56</v>
      </c>
      <c r="B297" s="34">
        <f>'[2]2022  год_последний'!P299*1000</f>
        <v>-4388649.3899999997</v>
      </c>
      <c r="C297" s="34">
        <f t="shared" si="17"/>
        <v>4300722</v>
      </c>
      <c r="D297" s="37">
        <f>'[2]2022  год_последний'!T299*1000</f>
        <v>2846278</v>
      </c>
      <c r="E297" s="37">
        <f>'[2]2022  год_последний'!AB299*1000</f>
        <v>1454444</v>
      </c>
    </row>
    <row r="298" spans="1:5" ht="28" x14ac:dyDescent="0.25">
      <c r="A298" s="8" t="s">
        <v>287</v>
      </c>
      <c r="B298" s="34">
        <f>'[2]2022  год_последний'!P300*1000</f>
        <v>-3929223.43</v>
      </c>
      <c r="C298" s="34">
        <f t="shared" si="17"/>
        <v>3752561</v>
      </c>
      <c r="D298" s="37">
        <f>'[2]2022  год_последний'!T300*1000</f>
        <v>1638266</v>
      </c>
      <c r="E298" s="37">
        <f>'[2]2022  год_последний'!AB300*1000</f>
        <v>2114295</v>
      </c>
    </row>
    <row r="299" spans="1:5" ht="28" x14ac:dyDescent="0.25">
      <c r="A299" s="8" t="s">
        <v>288</v>
      </c>
      <c r="B299" s="34">
        <f>'[2]2022  год_последний'!P301*1000</f>
        <v>-1697702.56</v>
      </c>
      <c r="C299" s="34">
        <f t="shared" si="17"/>
        <v>1655359</v>
      </c>
      <c r="D299" s="37">
        <f>'[2]2022  год_последний'!T301*1000</f>
        <v>409000</v>
      </c>
      <c r="E299" s="37">
        <f>'[2]2022  год_последний'!AB301*1000</f>
        <v>1246359</v>
      </c>
    </row>
    <row r="300" spans="1:5" ht="28" x14ac:dyDescent="0.25">
      <c r="A300" s="8" t="s">
        <v>289</v>
      </c>
      <c r="B300" s="34">
        <f>'[2]2022  год_последний'!P302*1000</f>
        <v>-1984837.4100000001</v>
      </c>
      <c r="C300" s="34">
        <f t="shared" si="17"/>
        <v>1874082</v>
      </c>
      <c r="D300" s="37">
        <f>'[2]2022  год_последний'!T302*1000</f>
        <v>500000</v>
      </c>
      <c r="E300" s="37">
        <f>'[2]2022  год_последний'!AB302*1000</f>
        <v>1374082</v>
      </c>
    </row>
    <row r="301" spans="1:5" ht="28" x14ac:dyDescent="0.25">
      <c r="A301" s="8" t="s">
        <v>290</v>
      </c>
      <c r="B301" s="34">
        <f>'[2]2022  год_последний'!P303*1000</f>
        <v>-1784007.1</v>
      </c>
      <c r="C301" s="34">
        <f t="shared" si="17"/>
        <v>1688090</v>
      </c>
      <c r="D301" s="37">
        <f>'[2]2022  год_последний'!T303*1000</f>
        <v>807888</v>
      </c>
      <c r="E301" s="37">
        <f>'[2]2022  год_последний'!AB303*1000</f>
        <v>880202</v>
      </c>
    </row>
    <row r="302" spans="1:5" ht="28" x14ac:dyDescent="0.25">
      <c r="A302" s="8" t="s">
        <v>291</v>
      </c>
      <c r="B302" s="34">
        <f>'[2]2022  год_последний'!P304*1000</f>
        <v>-1938581.5</v>
      </c>
      <c r="C302" s="34">
        <f t="shared" si="17"/>
        <v>1908691</v>
      </c>
      <c r="D302" s="37">
        <f>'[2]2022  год_последний'!T304*1000</f>
        <v>1469164</v>
      </c>
      <c r="E302" s="37">
        <f>'[2]2022  год_последний'!AB304*1000</f>
        <v>439527</v>
      </c>
    </row>
    <row r="303" spans="1:5" ht="28" x14ac:dyDescent="0.25">
      <c r="A303" s="8" t="s">
        <v>292</v>
      </c>
      <c r="B303" s="34">
        <f>'[2]2022  год_последний'!P305*1000</f>
        <v>-8731907.5899999999</v>
      </c>
      <c r="C303" s="34">
        <f t="shared" si="17"/>
        <v>8798248</v>
      </c>
      <c r="D303" s="37">
        <f>'[2]2022  год_последний'!T305*1000</f>
        <v>7527950</v>
      </c>
      <c r="E303" s="37">
        <f>'[2]2022  год_последний'!AB305*1000</f>
        <v>1270298</v>
      </c>
    </row>
    <row r="304" spans="1:5" ht="28" x14ac:dyDescent="0.25">
      <c r="A304" s="8" t="s">
        <v>293</v>
      </c>
      <c r="B304" s="34">
        <f>'[2]2022  год_последний'!P306*1000</f>
        <v>-2699492.7600000002</v>
      </c>
      <c r="C304" s="34">
        <f t="shared" si="17"/>
        <v>2678051</v>
      </c>
      <c r="D304" s="37">
        <f>'[2]2022  год_последний'!T306*1000</f>
        <v>1883114</v>
      </c>
      <c r="E304" s="37">
        <f>'[2]2022  год_последний'!AB306*1000</f>
        <v>794937</v>
      </c>
    </row>
    <row r="305" spans="1:5" ht="28" x14ac:dyDescent="0.25">
      <c r="A305" s="8" t="s">
        <v>294</v>
      </c>
      <c r="B305" s="34">
        <f>'[2]2022  год_последний'!P307*1000</f>
        <v>-2662474.98</v>
      </c>
      <c r="C305" s="34">
        <f t="shared" si="17"/>
        <v>2715175</v>
      </c>
      <c r="D305" s="37">
        <f>'[2]2022  год_последний'!T307*1000</f>
        <v>2432937</v>
      </c>
      <c r="E305" s="37">
        <f>'[2]2022  год_последний'!AB307*1000</f>
        <v>282238</v>
      </c>
    </row>
    <row r="306" spans="1:5" ht="28" x14ac:dyDescent="0.25">
      <c r="A306" s="8" t="s">
        <v>295</v>
      </c>
      <c r="B306" s="34">
        <f>'[2]2022  год_последний'!P308*1000</f>
        <v>-775863.92999999993</v>
      </c>
      <c r="C306" s="34">
        <f t="shared" si="17"/>
        <v>1254111</v>
      </c>
      <c r="D306" s="37">
        <f>'[2]2022  год_последний'!T308*1000</f>
        <v>1221227</v>
      </c>
      <c r="E306" s="37">
        <f>'[2]2022  год_последний'!AB308*1000</f>
        <v>32884</v>
      </c>
    </row>
    <row r="307" spans="1:5" ht="28" x14ac:dyDescent="0.25">
      <c r="A307" s="8" t="s">
        <v>296</v>
      </c>
      <c r="B307" s="34">
        <f>'[2]2022  год_последний'!P309*1000</f>
        <v>-2586247.7800000003</v>
      </c>
      <c r="C307" s="34">
        <f t="shared" si="17"/>
        <v>2574399</v>
      </c>
      <c r="D307" s="37">
        <f>'[2]2022  год_последний'!T309*1000</f>
        <v>1771902</v>
      </c>
      <c r="E307" s="37">
        <f>'[2]2022  год_последний'!AB309*1000</f>
        <v>802497</v>
      </c>
    </row>
    <row r="308" spans="1:5" ht="28" x14ac:dyDescent="0.25">
      <c r="A308" s="8" t="s">
        <v>297</v>
      </c>
      <c r="B308" s="34">
        <f>'[2]2022  год_последний'!P310*1000</f>
        <v>-1579127.75</v>
      </c>
      <c r="C308" s="34">
        <f t="shared" si="17"/>
        <v>1580711</v>
      </c>
      <c r="D308" s="37">
        <f>'[2]2022  год_последний'!T310*1000</f>
        <v>1313350</v>
      </c>
      <c r="E308" s="37">
        <f>'[2]2022  год_последний'!AB310*1000</f>
        <v>267361</v>
      </c>
    </row>
    <row r="309" spans="1:5" ht="28" x14ac:dyDescent="0.25">
      <c r="A309" s="8" t="s">
        <v>298</v>
      </c>
      <c r="B309" s="34">
        <f>'[2]2022  год_последний'!P311*1000</f>
        <v>-3086243.91</v>
      </c>
      <c r="C309" s="34">
        <f t="shared" si="17"/>
        <v>2973838</v>
      </c>
      <c r="D309" s="37">
        <f>'[2]2022  год_последний'!T311*1000</f>
        <v>1264726</v>
      </c>
      <c r="E309" s="37">
        <f>'[2]2022  год_последний'!AB311*1000</f>
        <v>1709112</v>
      </c>
    </row>
    <row r="310" spans="1:5" ht="28" x14ac:dyDescent="0.25">
      <c r="A310" s="8" t="s">
        <v>299</v>
      </c>
      <c r="B310" s="34">
        <f>'[2]2022  год_последний'!P312*1000</f>
        <v>-2185184.08</v>
      </c>
      <c r="C310" s="34">
        <f t="shared" si="17"/>
        <v>2170997</v>
      </c>
      <c r="D310" s="37">
        <f>'[2]2022  год_последний'!T312*1000</f>
        <v>783000</v>
      </c>
      <c r="E310" s="37">
        <f>'[2]2022  год_последний'!AB312*1000</f>
        <v>1387997</v>
      </c>
    </row>
    <row r="311" spans="1:5" ht="28" x14ac:dyDescent="0.25">
      <c r="A311" s="8" t="s">
        <v>300</v>
      </c>
      <c r="B311" s="34">
        <f>'[2]2022  год_последний'!P313*1000</f>
        <v>-2277861.38</v>
      </c>
      <c r="C311" s="34">
        <f t="shared" si="17"/>
        <v>2657900</v>
      </c>
      <c r="D311" s="37">
        <f>'[2]2022  год_последний'!T313*1000</f>
        <v>1921013</v>
      </c>
      <c r="E311" s="37">
        <f>'[2]2022  год_последний'!AB313*1000</f>
        <v>736887</v>
      </c>
    </row>
    <row r="312" spans="1:5" ht="28" x14ac:dyDescent="0.25">
      <c r="A312" s="8" t="s">
        <v>301</v>
      </c>
      <c r="B312" s="34">
        <f>'[2]2022  год_последний'!P314*1000</f>
        <v>-2162866.5999999996</v>
      </c>
      <c r="C312" s="34">
        <f t="shared" si="17"/>
        <v>2156129</v>
      </c>
      <c r="D312" s="37">
        <f>'[2]2022  год_последний'!T314*1000</f>
        <v>1427792</v>
      </c>
      <c r="E312" s="37">
        <f>'[2]2022  год_последний'!AB314*1000</f>
        <v>728337</v>
      </c>
    </row>
    <row r="313" spans="1:5" ht="28" x14ac:dyDescent="0.25">
      <c r="A313" s="8" t="s">
        <v>302</v>
      </c>
      <c r="B313" s="34">
        <f>'[2]2022  год_последний'!P315*1000</f>
        <v>-2411989.67</v>
      </c>
      <c r="C313" s="34">
        <f t="shared" si="17"/>
        <v>2392834</v>
      </c>
      <c r="D313" s="37">
        <f>'[2]2022  год_последний'!T315*1000</f>
        <v>0</v>
      </c>
      <c r="E313" s="37">
        <f>'[2]2022  год_последний'!AB315*1000</f>
        <v>2392834</v>
      </c>
    </row>
    <row r="314" spans="1:5" ht="28" x14ac:dyDescent="0.25">
      <c r="A314" s="8" t="s">
        <v>303</v>
      </c>
      <c r="B314" s="34">
        <f>'[2]2022  год_последний'!P316*1000</f>
        <v>0</v>
      </c>
      <c r="C314" s="34">
        <f t="shared" si="17"/>
        <v>8219688</v>
      </c>
      <c r="D314" s="37">
        <f>'[2]2022  год_последний'!T316*1000</f>
        <v>2953611</v>
      </c>
      <c r="E314" s="37">
        <f>'[2]2022  год_последний'!AB316*1000</f>
        <v>5266077</v>
      </c>
    </row>
    <row r="315" spans="1:5" ht="16.5" x14ac:dyDescent="0.25">
      <c r="A315" s="8" t="s">
        <v>304</v>
      </c>
      <c r="B315" s="34">
        <f>'[2]2022  год_последний'!P317*1000</f>
        <v>-3316653.3</v>
      </c>
      <c r="C315" s="34">
        <f t="shared" si="17"/>
        <v>4680971</v>
      </c>
      <c r="D315" s="37">
        <f>'[2]2022  год_последний'!T317*1000</f>
        <v>0</v>
      </c>
      <c r="E315" s="37">
        <f>'[2]2022  год_последний'!AB317*1000</f>
        <v>4680971</v>
      </c>
    </row>
    <row r="316" spans="1:5" s="17" customFormat="1" ht="16.5" x14ac:dyDescent="0.25">
      <c r="A316" s="16" t="s">
        <v>305</v>
      </c>
      <c r="B316" s="39">
        <f>B292+B276+B250+B234+B215+B193+B182+B165+B156+B142+B123+B107+B92+B74+B56+B40+B22+B6</f>
        <v>-1132752252.71</v>
      </c>
      <c r="C316" s="39">
        <f>C292+C276+C250+C234+C215+C193+C182+C165+C156+C142+C123+C107+C92+C74+C56+C40+C22+C6</f>
        <v>1266601935</v>
      </c>
      <c r="D316" s="39">
        <f>D292+D276+D250+D234+D215+D193+D182+D165+D156+D142+D123+D107+D92+D74+D56+D40+D22+D6</f>
        <v>682298552</v>
      </c>
      <c r="E316" s="39">
        <f>E292+E276+E250+E234+E215+E193+E182+E165+E156+E142+E123+E107+E92+E74+E56+E40+E22+E6</f>
        <v>584303383</v>
      </c>
    </row>
    <row r="317" spans="1:5" x14ac:dyDescent="0.25">
      <c r="A317" s="18"/>
      <c r="B317" s="41">
        <f>B316-'[2]2022  год_последний'!$P$318*1000</f>
        <v>0</v>
      </c>
      <c r="C317" s="42"/>
      <c r="D317" s="41">
        <f>D316-'[2]2022  год_последний'!$T$318*1000</f>
        <v>0</v>
      </c>
      <c r="E317" s="41">
        <f>E316-'[2]2022  год_последний'!$AB$318*1000</f>
        <v>0</v>
      </c>
    </row>
    <row r="318" spans="1:5" x14ac:dyDescent="0.25">
      <c r="A318" s="21"/>
      <c r="B318" s="21"/>
      <c r="C318" s="21"/>
      <c r="D318" s="22"/>
      <c r="E318" s="22"/>
    </row>
    <row r="319" spans="1:5" x14ac:dyDescent="0.25">
      <c r="D319" s="23"/>
    </row>
    <row r="320" spans="1:5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  <row r="411" spans="4:4" x14ac:dyDescent="0.25">
      <c r="D411" s="23"/>
    </row>
    <row r="412" spans="4:4" x14ac:dyDescent="0.25">
      <c r="D412" s="23"/>
    </row>
    <row r="413" spans="4:4" x14ac:dyDescent="0.25">
      <c r="D413" s="23"/>
    </row>
    <row r="414" spans="4:4" x14ac:dyDescent="0.25">
      <c r="D414" s="23"/>
    </row>
    <row r="415" spans="4:4" x14ac:dyDescent="0.25">
      <c r="D415" s="23"/>
    </row>
    <row r="416" spans="4:4" x14ac:dyDescent="0.25">
      <c r="D416" s="23"/>
    </row>
    <row r="417" spans="4:4" x14ac:dyDescent="0.25">
      <c r="D417" s="23"/>
    </row>
    <row r="418" spans="4:4" x14ac:dyDescent="0.25">
      <c r="D418" s="23"/>
    </row>
    <row r="419" spans="4:4" x14ac:dyDescent="0.25">
      <c r="D419" s="23"/>
    </row>
    <row r="420" spans="4:4" x14ac:dyDescent="0.25">
      <c r="D420" s="23"/>
    </row>
    <row r="421" spans="4:4" x14ac:dyDescent="0.25">
      <c r="D421" s="23"/>
    </row>
    <row r="422" spans="4:4" x14ac:dyDescent="0.25">
      <c r="D422" s="23"/>
    </row>
    <row r="423" spans="4:4" x14ac:dyDescent="0.25">
      <c r="D423" s="23"/>
    </row>
    <row r="424" spans="4:4" x14ac:dyDescent="0.25">
      <c r="D424" s="23"/>
    </row>
    <row r="425" spans="4:4" x14ac:dyDescent="0.25">
      <c r="D425" s="23"/>
    </row>
    <row r="426" spans="4:4" x14ac:dyDescent="0.25">
      <c r="D426" s="23"/>
    </row>
    <row r="427" spans="4:4" x14ac:dyDescent="0.25">
      <c r="D427" s="23"/>
    </row>
    <row r="428" spans="4:4" x14ac:dyDescent="0.25">
      <c r="D428" s="23"/>
    </row>
    <row r="429" spans="4:4" x14ac:dyDescent="0.25">
      <c r="D429" s="23"/>
    </row>
    <row r="430" spans="4:4" x14ac:dyDescent="0.25">
      <c r="D430" s="23"/>
    </row>
    <row r="431" spans="4:4" x14ac:dyDescent="0.25">
      <c r="D431" s="23"/>
    </row>
    <row r="432" spans="4:4" x14ac:dyDescent="0.25">
      <c r="D432" s="23"/>
    </row>
    <row r="433" spans="4:4" x14ac:dyDescent="0.25">
      <c r="D433" s="23"/>
    </row>
    <row r="434" spans="4:4" x14ac:dyDescent="0.25">
      <c r="D434" s="23"/>
    </row>
    <row r="435" spans="4:4" x14ac:dyDescent="0.25">
      <c r="D435" s="23"/>
    </row>
    <row r="436" spans="4:4" x14ac:dyDescent="0.25">
      <c r="D436" s="23"/>
    </row>
    <row r="437" spans="4:4" x14ac:dyDescent="0.25">
      <c r="D437" s="23"/>
    </row>
    <row r="438" spans="4:4" x14ac:dyDescent="0.25">
      <c r="D438" s="23"/>
    </row>
    <row r="439" spans="4:4" x14ac:dyDescent="0.25">
      <c r="D439" s="23"/>
    </row>
    <row r="440" spans="4:4" x14ac:dyDescent="0.25">
      <c r="D440" s="23"/>
    </row>
    <row r="441" spans="4:4" x14ac:dyDescent="0.25">
      <c r="D441" s="23"/>
    </row>
    <row r="442" spans="4:4" x14ac:dyDescent="0.25">
      <c r="D442" s="23"/>
    </row>
    <row r="443" spans="4:4" x14ac:dyDescent="0.25">
      <c r="D443" s="23"/>
    </row>
    <row r="444" spans="4:4" x14ac:dyDescent="0.25">
      <c r="D444" s="23"/>
    </row>
    <row r="445" spans="4:4" x14ac:dyDescent="0.25">
      <c r="D445" s="23"/>
    </row>
    <row r="446" spans="4:4" x14ac:dyDescent="0.25">
      <c r="D446" s="23"/>
    </row>
    <row r="447" spans="4:4" x14ac:dyDescent="0.25">
      <c r="D447" s="23"/>
    </row>
    <row r="448" spans="4:4" x14ac:dyDescent="0.25">
      <c r="D448" s="23"/>
    </row>
    <row r="449" spans="4:4" x14ac:dyDescent="0.25">
      <c r="D449" s="23"/>
    </row>
    <row r="450" spans="4:4" x14ac:dyDescent="0.25">
      <c r="D450" s="23"/>
    </row>
    <row r="451" spans="4:4" x14ac:dyDescent="0.25">
      <c r="D451" s="23"/>
    </row>
    <row r="452" spans="4:4" x14ac:dyDescent="0.25">
      <c r="D452" s="23"/>
    </row>
    <row r="453" spans="4:4" x14ac:dyDescent="0.25">
      <c r="D453" s="23"/>
    </row>
    <row r="454" spans="4:4" x14ac:dyDescent="0.25">
      <c r="D454" s="23"/>
    </row>
    <row r="455" spans="4:4" x14ac:dyDescent="0.25">
      <c r="D455" s="23"/>
    </row>
    <row r="456" spans="4:4" x14ac:dyDescent="0.25">
      <c r="D456" s="23"/>
    </row>
    <row r="457" spans="4:4" x14ac:dyDescent="0.25">
      <c r="D457" s="23"/>
    </row>
    <row r="458" spans="4:4" x14ac:dyDescent="0.25">
      <c r="D458" s="23"/>
    </row>
    <row r="459" spans="4:4" x14ac:dyDescent="0.25">
      <c r="D459" s="23"/>
    </row>
    <row r="460" spans="4:4" x14ac:dyDescent="0.25">
      <c r="D460" s="23"/>
    </row>
    <row r="461" spans="4:4" x14ac:dyDescent="0.25">
      <c r="D461" s="23"/>
    </row>
    <row r="462" spans="4:4" x14ac:dyDescent="0.25">
      <c r="D462" s="23"/>
    </row>
    <row r="463" spans="4:4" x14ac:dyDescent="0.25">
      <c r="D463" s="23"/>
    </row>
    <row r="464" spans="4:4" x14ac:dyDescent="0.25">
      <c r="D464" s="23"/>
    </row>
    <row r="465" spans="4:4" x14ac:dyDescent="0.25">
      <c r="D465" s="23"/>
    </row>
    <row r="466" spans="4:4" x14ac:dyDescent="0.25">
      <c r="D466" s="23"/>
    </row>
    <row r="467" spans="4:4" x14ac:dyDescent="0.25">
      <c r="D467" s="23"/>
    </row>
  </sheetData>
  <mergeCells count="5">
    <mergeCell ref="A4:A5"/>
    <mergeCell ref="B4:B5"/>
    <mergeCell ref="C4:C5"/>
    <mergeCell ref="D4:E4"/>
    <mergeCell ref="A1:E1"/>
  </mergeCells>
  <phoneticPr fontId="0" type="noConversion"/>
  <pageMargins left="0.78740157480314965" right="0.39370078740157483" top="0.59055118110236227" bottom="0.78740157480314965" header="0.23622047244094491" footer="0.15748031496062992"/>
  <pageSetup paperSize="9" scale="65" fitToHeight="14" orientation="portrait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2024  год</vt:lpstr>
      <vt:lpstr>2023  год</vt:lpstr>
      <vt:lpstr>2022  год</vt:lpstr>
      <vt:lpstr>'2022  год'!Заголовки_для_печати</vt:lpstr>
      <vt:lpstr>'2023  год'!Заголовки_для_печати</vt:lpstr>
      <vt:lpstr>'2024  год'!Заголовки_для_печати</vt:lpstr>
      <vt:lpstr>'2022  год'!Область_печати</vt:lpstr>
      <vt:lpstr>'2023  год'!Область_печати</vt:lpstr>
      <vt:lpstr>'2024  год'!Область_печати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2021-10-28T05:14:43Z</cp:lastPrinted>
  <dcterms:created xsi:type="dcterms:W3CDTF">2011-10-24T12:27:31Z</dcterms:created>
  <dcterms:modified xsi:type="dcterms:W3CDTF">2022-03-19T08:12:25Z</dcterms:modified>
</cp:coreProperties>
</file>