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" yWindow="410" windowWidth="12860" windowHeight="713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<sst xmlns="http://schemas.openxmlformats.org/spreadsheetml/2006/main" count="124" uniqueCount="94">
  <si>
    <t>Приложение</t>
  </si>
  <si>
    <t>к Соглашению о мерах по повышению</t>
  </si>
  <si>
    <t>эффективности использования бюджетных</t>
  </si>
  <si>
    <t>средств и увеличению поступлений налоговых</t>
  </si>
  <si>
    <t>и неналоговых доходов бюджета</t>
  </si>
  <si>
    <t>Таблица  1</t>
  </si>
  <si>
    <t xml:space="preserve">СОБЛЮДЕНИЕ  ОГРАНИЧЕНИЙ,  УСТАНОВЛЕННЫХ  БЮДЖЕТНЫМ  КОДЕКСОМ  РОССИЙСКОЙ  ФЕДЕРАЦИИ, </t>
  </si>
  <si>
    <t xml:space="preserve">БЮДЖЕТОМ ___________________________________________________  </t>
  </si>
  <si>
    <t>Удельный  вес  дефицита  в  объеме  доходов  местного  бюджета</t>
  </si>
  <si>
    <t>Удельный  вес  размера  резервного  фонда  в  объеме  расходов  местного  бюджета</t>
  </si>
  <si>
    <t>Удельный вес расходов на содержание аппарата управления в общем объеме налоговых, неналоговых доходов и дотаций, %</t>
  </si>
  <si>
    <t>Общий  объем  налоговых, неналоговых доходов и дотаций по первоначально утвержденному бюджету,  руб.</t>
  </si>
  <si>
    <t>№ п/п</t>
  </si>
  <si>
    <t>Наименование  показателя</t>
  </si>
  <si>
    <t>Ограничения</t>
  </si>
  <si>
    <t>Первоначально  утвержденный  бюджет</t>
  </si>
  <si>
    <t>Единица измерений</t>
  </si>
  <si>
    <t>руб.</t>
  </si>
  <si>
    <t>%</t>
  </si>
  <si>
    <t>Общий  объем  расходов  местного  бюджета</t>
  </si>
  <si>
    <t>Размер  резервного  фонда  местной  администрации</t>
  </si>
  <si>
    <t>не может превышать 3 %</t>
  </si>
  <si>
    <t>Дефицит  местного  бюджета</t>
  </si>
  <si>
    <t>Объем  доходов  местного  бюджета  без  учета  безвозмездных  поступлений  и  налоговых  доходов  по  дополнительным  нормативам  отчислений</t>
  </si>
  <si>
    <t>не может превышать 5 %</t>
  </si>
  <si>
    <t>снижение  остатков  на  счетах</t>
  </si>
  <si>
    <t>положительная разница между полученными и погашенными бюджетными кредитами местным бюджетом</t>
  </si>
  <si>
    <t>Источники  погашения  дефицита  местного  бюджета:</t>
  </si>
  <si>
    <t>дефицит  бюджета  без  остатков  и  разницы между полученными и погашенными бюджетными кредитами местным бюджетом</t>
  </si>
  <si>
    <t xml:space="preserve">Предельный объем муниципальных заимствований в текущем финансовом году </t>
  </si>
  <si>
    <t>Сумма, направляемая в текущем финансовом году на финансирование дефицита местного бюджета</t>
  </si>
  <si>
    <t>Сумма, направляемая в текущем финансовом году на  погашение долговых обязательств  муниципального образования</t>
  </si>
  <si>
    <t xml:space="preserve">Превышение предельного объема муниципальных заимствований над суммой, направляемой в текущем финансовом году на финансирование дефицита местного бюджета и погашение долговых обязательств  </t>
  </si>
  <si>
    <t>не может превышать 0 руб.</t>
  </si>
  <si>
    <t>не может превышать 50 %</t>
  </si>
  <si>
    <t>Удельный  вес  предельного  объема  муниципального  долга  в  объеме  доходов  местного  бюджета без  учета  безвозмездных  поступлений  и  налоговых  доходов  по  дополнительным  нормативам  отчислений</t>
  </si>
  <si>
    <t>предельный  объем  муниципального долга</t>
  </si>
  <si>
    <t xml:space="preserve">превышение предельного объема муниципальных заимствований </t>
  </si>
  <si>
    <t>Расходы на обслуживание муниципального долга</t>
  </si>
  <si>
    <t>Субвенция от  бюджетов  других  уровней</t>
  </si>
  <si>
    <t>не может превышать 15 %</t>
  </si>
  <si>
    <t>Удельный вес расходов на обслуживание муниципального долга в объеме расходов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</si>
  <si>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расходы без субвенции</t>
  </si>
  <si>
    <t>предельный объем расходов</t>
  </si>
  <si>
    <t>превышение предельного объема расходов</t>
  </si>
  <si>
    <t>в том числе муниципальных служащих</t>
  </si>
  <si>
    <t>Численность работников аппарата управления по штатному расписанию</t>
  </si>
  <si>
    <t>чел.</t>
  </si>
  <si>
    <t>Расходы на содержание аппарата управления (без учета субвенций и субсидий)</t>
  </si>
  <si>
    <t>плановые расходы на аппарат управления</t>
  </si>
  <si>
    <t>XXXXXX</t>
  </si>
  <si>
    <t xml:space="preserve">Превышение установленного норматива расходов на содержание аппарата управления </t>
  </si>
  <si>
    <t>не может превышать 0 %</t>
  </si>
  <si>
    <t>Фонд оплаты труда (КОСГУ 211+ КОСГУ 213) работников аппарата управления  без учета субвенций и субсидий</t>
  </si>
  <si>
    <t>Превышение установленного норматива расходов на содержание муниципальных служащих</t>
  </si>
  <si>
    <t>Для муниципальных образований, которым установлен норматив расходов на содержание аппарата управления в процентах от доходов</t>
  </si>
  <si>
    <t>Для муниципальных образований, которым установлен норматив расходов на содержание аппарата управления в сумме на оплату труда с начислениями</t>
  </si>
  <si>
    <t>Установленный норматив расходов на оплату труда с начислениями муниципальных служащих</t>
  </si>
  <si>
    <t>Установленный норматив расходов на содержание аппарата управления</t>
  </si>
  <si>
    <t>Предельный объем муниципального долга в виде кредитов кредитных организаций в валюте Российской Федерации</t>
  </si>
  <si>
    <t>условие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</si>
  <si>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</si>
  <si>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</si>
  <si>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</si>
  <si>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</si>
  <si>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</si>
  <si>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</si>
  <si>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</si>
  <si>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</si>
  <si>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</si>
  <si>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</si>
  <si>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</si>
  <si>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</si>
  <si>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</si>
  <si>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</si>
  <si>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</si>
  <si>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</si>
  <si>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</si>
  <si>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</si>
  <si>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</si>
  <si>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</si>
  <si>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</si>
  <si>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</si>
  <si>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</si>
  <si>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</si>
  <si>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</si>
  <si>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</si>
  <si>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</si>
  <si>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</si>
  <si>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</si>
  <si>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</si>
  <si>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</si>
  <si>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Уточненный  годовой  план  </t>
  </si>
  <si>
    <t>Исполнено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</si>
</sst>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 Cyr"/>
      <family val="0"/>
    </font>
    <font>
      <sz val="10"/>
      <name val="Helv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 Cyr"/>
      <family val="0"/>
    </font>
    <font>
      <b/>
      <sz val="12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3" fontId="3" fillId="0" borderId="10" xfId="61" applyFont="1" applyBorder="1" applyAlignment="1">
      <alignment horizontal="center" vertical="center" wrapText="1"/>
    </xf>
    <xf numFmtId="43" fontId="4" fillId="33" borderId="10" xfId="6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4" fillId="34" borderId="10" xfId="6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168" fontId="10" fillId="35" borderId="10" xfId="61" applyNumberFormat="1" applyFont="1" applyFill="1" applyBorder="1" applyAlignment="1">
      <alignment horizontal="justify" vertical="center" wrapText="1"/>
    </xf>
    <xf numFmtId="43" fontId="3" fillId="0" borderId="11" xfId="6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3" fontId="13" fillId="33" borderId="10" xfId="61" applyNumberFormat="1" applyFont="1" applyFill="1" applyBorder="1" applyAlignment="1">
      <alignment vertical="center"/>
    </xf>
    <xf numFmtId="0" fontId="7" fillId="0" borderId="10" xfId="59" applyFont="1" applyFill="1" applyBorder="1" applyAlignment="1">
      <alignment horizontal="right" vertical="center" wrapText="1"/>
      <protection/>
    </xf>
    <xf numFmtId="0" fontId="2" fillId="35" borderId="10" xfId="59" applyFont="1" applyFill="1" applyBorder="1" applyAlignment="1">
      <alignment vertical="center" wrapText="1"/>
      <protection/>
    </xf>
    <xf numFmtId="0" fontId="5" fillId="0" borderId="10" xfId="42" applyFont="1" applyBorder="1" applyAlignment="1" applyProtection="1">
      <alignment vertical="center" wrapText="1"/>
      <protection/>
    </xf>
    <xf numFmtId="0" fontId="5" fillId="0" borderId="10" xfId="42" applyFont="1" applyBorder="1" applyAlignment="1" applyProtection="1">
      <alignment horizontal="left" vertical="center" wrapText="1"/>
      <protection/>
    </xf>
    <xf numFmtId="0" fontId="5" fillId="33" borderId="10" xfId="42" applyFont="1" applyFill="1" applyBorder="1" applyAlignment="1" applyProtection="1">
      <alignment vertical="center" wrapText="1"/>
      <protection/>
    </xf>
    <xf numFmtId="0" fontId="5" fillId="34" borderId="10" xfId="42" applyFont="1" applyFill="1" applyBorder="1" applyAlignment="1" applyProtection="1">
      <alignment vertical="center" wrapText="1"/>
      <protection/>
    </xf>
    <xf numFmtId="43" fontId="13" fillId="35" borderId="10" xfId="61" applyNumberFormat="1" applyFont="1" applyFill="1" applyBorder="1" applyAlignment="1">
      <alignment vertical="center"/>
    </xf>
    <xf numFmtId="43" fontId="4" fillId="35" borderId="10" xfId="6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35" borderId="10" xfId="4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BDED39A1AE8CE665799877DCFBB512AE2D43B6BD4B4457C77DD7BC584CE94918804D9939886BDd4E" TargetMode="External" /><Relationship Id="rId2" Type="http://schemas.openxmlformats.org/officeDocument/2006/relationships/hyperlink" Target="consultantplus://offline/ref=8BDED39A1AE8CE665799877DCFBB512AE2D43B6BD4B4457C77DD7BC584CE94918804D9939886BDd4E" TargetMode="External" /><Relationship Id="rId3" Type="http://schemas.openxmlformats.org/officeDocument/2006/relationships/hyperlink" Target="consultantplus://offline/ref=8BDED39A1AE8CE665799877DCFBB512AE2D43B6BD4B4457C77DD7BC584CE94918804D9939886BDd4E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3"/>
  <sheetViews>
    <sheetView tabSelected="1" zoomScale="77" zoomScaleNormal="77" zoomScalePageLayoutView="0" workbookViewId="0" topLeftCell="A1">
      <selection activeCell="D44" sqref="D43:D44"/>
    </sheetView>
  </sheetViews>
  <sheetFormatPr defaultColWidth="8.875" defaultRowHeight="12.75"/>
  <cols>
    <col min="1" max="1" width="9.125" style="26" customWidth="1"/>
    <col min="2" max="2" width="52.625" style="6" customWidth="1"/>
    <col min="3" max="3" width="12.50390625" style="6" customWidth="1"/>
    <col min="4" max="4" width="24.125" style="6" customWidth="1"/>
    <col min="5" max="5" width="15.875" style="6" customWidth="1"/>
    <col min="6" max="6" width="14.125" style="6" customWidth="1"/>
    <col min="7" max="7" width="11.00390625" style="6" bestFit="1" customWidth="1"/>
    <col min="8" max="16384" width="8.875" style="6" customWidth="1"/>
  </cols>
  <sheetData>
    <row r="2" ht="13.5">
      <c r="G2" s="34" t="s">
        <v>0</v>
      </c>
    </row>
    <row r="3" ht="13.5">
      <c r="G3" s="34" t="s">
        <v>1</v>
      </c>
    </row>
    <row r="4" ht="13.5">
      <c r="G4" s="34" t="s">
        <v>2</v>
      </c>
    </row>
    <row r="5" ht="13.5">
      <c r="G5" s="34" t="s">
        <v>3</v>
      </c>
    </row>
    <row r="6" ht="13.5">
      <c r="G6" s="34" t="s">
        <v>4</v>
      </c>
    </row>
    <row r="8" ht="13.5">
      <c r="G8" s="34" t="s">
        <v>5</v>
      </c>
    </row>
    <row r="10" spans="1:7" ht="13.5">
      <c r="A10" s="48" t="s">
        <v>6</v>
      </c>
      <c r="B10" s="48"/>
      <c r="C10" s="48"/>
      <c r="D10" s="48"/>
      <c r="E10" s="48"/>
      <c r="F10" s="48"/>
      <c r="G10" s="48"/>
    </row>
    <row r="11" spans="1:7" ht="13.5">
      <c r="A11" s="48" t="s">
        <v>7</v>
      </c>
      <c r="B11" s="48"/>
      <c r="C11" s="48"/>
      <c r="D11" s="48"/>
      <c r="E11" s="48"/>
      <c r="F11" s="48"/>
      <c r="G11" s="48"/>
    </row>
    <row r="13" spans="1:7" s="4" customFormat="1" ht="39">
      <c r="A13" s="3" t="s">
        <v>12</v>
      </c>
      <c r="B13" s="3" t="s">
        <v>13</v>
      </c>
      <c r="C13" s="3" t="s">
        <v>16</v>
      </c>
      <c r="D13" s="3" t="s">
        <v>14</v>
      </c>
      <c r="E13" s="3" t="s">
        <v>15</v>
      </c>
      <c r="F13" s="3" t="s">
        <v>92</v>
      </c>
      <c r="G13" s="3" t="s">
        <v>93</v>
      </c>
    </row>
    <row r="14" spans="1:7" ht="13.5">
      <c r="A14" s="5" t="s">
        <v>61</v>
      </c>
      <c r="B14" s="21" t="s">
        <v>19</v>
      </c>
      <c r="C14" s="5" t="s">
        <v>17</v>
      </c>
      <c r="D14" s="5"/>
      <c r="E14" s="1"/>
      <c r="F14" s="1"/>
      <c r="G14" s="1"/>
    </row>
    <row r="15" spans="1:7" ht="13.5">
      <c r="A15" s="5" t="s">
        <v>62</v>
      </c>
      <c r="B15" s="21" t="s">
        <v>20</v>
      </c>
      <c r="C15" s="5" t="s">
        <v>17</v>
      </c>
      <c r="D15" s="5"/>
      <c r="E15" s="33"/>
      <c r="F15" s="1"/>
      <c r="G15" s="1"/>
    </row>
    <row r="16" spans="1:7" ht="13.5" hidden="1">
      <c r="A16" s="29"/>
      <c r="B16" s="30"/>
      <c r="C16" s="29"/>
      <c r="D16" s="29"/>
      <c r="E16" s="42">
        <f>IF(ISERROR(E15/E14*100),,E15/E14*100)</f>
        <v>0</v>
      </c>
      <c r="F16" s="42">
        <f>IF(ISERROR(F15/F14*100),,F15/F14*100)</f>
        <v>0</v>
      </c>
      <c r="G16" s="42">
        <f>IF(ISERROR(G15/G14*100),,G15/G14*100)</f>
        <v>0</v>
      </c>
    </row>
    <row r="17" spans="1:7" ht="25.5">
      <c r="A17" s="13" t="s">
        <v>63</v>
      </c>
      <c r="B17" s="22" t="s">
        <v>9</v>
      </c>
      <c r="C17" s="13" t="s">
        <v>18</v>
      </c>
      <c r="D17" s="13" t="s">
        <v>21</v>
      </c>
      <c r="E17" s="35">
        <f>IF(E16&gt;3,E16,0)</f>
        <v>0</v>
      </c>
      <c r="F17" s="35">
        <f>IF(F16&gt;3,F16,0)</f>
        <v>0</v>
      </c>
      <c r="G17" s="35">
        <f>IF(G16&gt;3,G16,0)</f>
        <v>0</v>
      </c>
    </row>
    <row r="18" spans="1:7" ht="39">
      <c r="A18" s="5" t="s">
        <v>64</v>
      </c>
      <c r="B18" s="21" t="s">
        <v>23</v>
      </c>
      <c r="C18" s="5" t="s">
        <v>17</v>
      </c>
      <c r="D18" s="5"/>
      <c r="E18" s="1"/>
      <c r="F18" s="1"/>
      <c r="G18" s="1"/>
    </row>
    <row r="19" spans="1:7" ht="13.5">
      <c r="A19" s="5" t="s">
        <v>65</v>
      </c>
      <c r="B19" s="21" t="s">
        <v>22</v>
      </c>
      <c r="C19" s="5" t="s">
        <v>17</v>
      </c>
      <c r="D19" s="5"/>
      <c r="E19" s="1"/>
      <c r="F19" s="1"/>
      <c r="G19" s="1"/>
    </row>
    <row r="20" spans="1:7" ht="13.5">
      <c r="A20" s="5" t="s">
        <v>66</v>
      </c>
      <c r="B20" s="21" t="s">
        <v>27</v>
      </c>
      <c r="C20" s="5"/>
      <c r="D20" s="5"/>
      <c r="E20" s="1"/>
      <c r="F20" s="1"/>
      <c r="G20" s="1"/>
    </row>
    <row r="21" spans="1:7" s="10" customFormat="1" ht="13.5">
      <c r="A21" s="5" t="s">
        <v>67</v>
      </c>
      <c r="B21" s="36" t="s">
        <v>25</v>
      </c>
      <c r="C21" s="8" t="s">
        <v>17</v>
      </c>
      <c r="D21" s="8"/>
      <c r="E21" s="1"/>
      <c r="F21" s="1"/>
      <c r="G21" s="1"/>
    </row>
    <row r="22" spans="1:7" s="10" customFormat="1" ht="39">
      <c r="A22" s="5" t="s">
        <v>68</v>
      </c>
      <c r="B22" s="36" t="s">
        <v>26</v>
      </c>
      <c r="C22" s="8" t="s">
        <v>17</v>
      </c>
      <c r="D22" s="8"/>
      <c r="E22" s="1"/>
      <c r="F22" s="1"/>
      <c r="G22" s="1"/>
    </row>
    <row r="23" spans="1:7" ht="39" hidden="1">
      <c r="A23" s="29"/>
      <c r="B23" s="37" t="s">
        <v>28</v>
      </c>
      <c r="C23" s="31" t="s">
        <v>17</v>
      </c>
      <c r="D23" s="29"/>
      <c r="E23" s="32">
        <f>IF((E19-E21-E22)&gt;0,E19-E21-E22,0)</f>
        <v>0</v>
      </c>
      <c r="F23" s="32">
        <f>IF((F19-F21-F22)&gt;0,F19-F21-F22,0)</f>
        <v>0</v>
      </c>
      <c r="G23" s="32">
        <f>IF((G19-G21-G22)&gt;0,G19-G21-G22,0)</f>
        <v>0</v>
      </c>
    </row>
    <row r="24" spans="1:7" ht="25.5">
      <c r="A24" s="13" t="s">
        <v>69</v>
      </c>
      <c r="B24" s="22" t="s">
        <v>8</v>
      </c>
      <c r="C24" s="13" t="s">
        <v>18</v>
      </c>
      <c r="D24" s="13" t="s">
        <v>24</v>
      </c>
      <c r="E24" s="35">
        <f>IF(ISERROR(E23/E18*100),,E23/E18*100)</f>
        <v>0</v>
      </c>
      <c r="F24" s="35">
        <f>IF(ISERROR(F23/F18*100),,F23/F18*100)</f>
        <v>0</v>
      </c>
      <c r="G24" s="35">
        <f>IF(ISERROR(G23/G18*100),,G23/G18*100)</f>
        <v>0</v>
      </c>
    </row>
    <row r="25" spans="1:7" ht="25.5">
      <c r="A25" s="27" t="s">
        <v>70</v>
      </c>
      <c r="B25" s="38" t="s">
        <v>29</v>
      </c>
      <c r="C25" s="5" t="s">
        <v>17</v>
      </c>
      <c r="D25" s="39"/>
      <c r="E25" s="1"/>
      <c r="F25" s="1"/>
      <c r="G25" s="1"/>
    </row>
    <row r="26" spans="1:7" ht="25.5">
      <c r="A26" s="27" t="s">
        <v>71</v>
      </c>
      <c r="B26" s="38" t="s">
        <v>30</v>
      </c>
      <c r="C26" s="5" t="s">
        <v>17</v>
      </c>
      <c r="D26" s="20"/>
      <c r="E26" s="1"/>
      <c r="F26" s="1"/>
      <c r="G26" s="1"/>
    </row>
    <row r="27" spans="1:7" ht="39">
      <c r="A27" s="27" t="s">
        <v>72</v>
      </c>
      <c r="B27" s="38" t="s">
        <v>31</v>
      </c>
      <c r="C27" s="5" t="s">
        <v>17</v>
      </c>
      <c r="D27" s="20"/>
      <c r="E27" s="1"/>
      <c r="F27" s="1"/>
      <c r="G27" s="1"/>
    </row>
    <row r="28" spans="1:7" ht="13.5" hidden="1">
      <c r="A28" s="45"/>
      <c r="B28" s="47" t="s">
        <v>60</v>
      </c>
      <c r="C28" s="29"/>
      <c r="D28" s="46"/>
      <c r="E28" s="43">
        <f>IF(E19&gt;0,E25-(E26+E27),0)</f>
        <v>0</v>
      </c>
      <c r="F28" s="43">
        <f>IF(F19&gt;0,F25-(F26+F27),0)</f>
        <v>0</v>
      </c>
      <c r="G28" s="43">
        <f>IF(G19&gt;0,G25-(G26+G27),0)</f>
        <v>0</v>
      </c>
    </row>
    <row r="29" spans="1:7" ht="51.75">
      <c r="A29" s="28" t="s">
        <v>73</v>
      </c>
      <c r="B29" s="40" t="s">
        <v>32</v>
      </c>
      <c r="C29" s="13" t="s">
        <v>17</v>
      </c>
      <c r="D29" s="13" t="s">
        <v>33</v>
      </c>
      <c r="E29" s="2">
        <f>IF(E28&gt;0,E28,0)</f>
        <v>0</v>
      </c>
      <c r="F29" s="2">
        <f>IF(F28&gt;0,F28,0)</f>
        <v>0</v>
      </c>
      <c r="G29" s="2">
        <f>IF(G28&gt;0,G28,0)</f>
        <v>0</v>
      </c>
    </row>
    <row r="30" spans="1:7" ht="39">
      <c r="A30" s="27" t="s">
        <v>74</v>
      </c>
      <c r="B30" s="38" t="s">
        <v>59</v>
      </c>
      <c r="C30" s="5" t="s">
        <v>17</v>
      </c>
      <c r="D30" s="5"/>
      <c r="E30" s="1"/>
      <c r="F30" s="1"/>
      <c r="G30" s="1"/>
    </row>
    <row r="31" spans="1:7" ht="13.5" hidden="1">
      <c r="A31" s="27"/>
      <c r="B31" s="41" t="s">
        <v>36</v>
      </c>
      <c r="C31" s="5" t="s">
        <v>18</v>
      </c>
      <c r="D31" s="5"/>
      <c r="E31" s="11">
        <f>E18*0.5</f>
        <v>0</v>
      </c>
      <c r="F31" s="11">
        <f>F18*0.5</f>
        <v>0</v>
      </c>
      <c r="G31" s="11">
        <f>G18*0.5</f>
        <v>0</v>
      </c>
    </row>
    <row r="32" spans="1:7" ht="25.5" hidden="1">
      <c r="A32" s="27"/>
      <c r="B32" s="41" t="s">
        <v>37</v>
      </c>
      <c r="C32" s="5"/>
      <c r="D32" s="5"/>
      <c r="E32" s="11">
        <f>E30-E31</f>
        <v>0</v>
      </c>
      <c r="F32" s="11">
        <f>F30-F31</f>
        <v>0</v>
      </c>
      <c r="G32" s="11">
        <f>G30-G31</f>
        <v>0</v>
      </c>
    </row>
    <row r="33" spans="1:7" ht="64.5">
      <c r="A33" s="13" t="s">
        <v>75</v>
      </c>
      <c r="B33" s="22" t="s">
        <v>35</v>
      </c>
      <c r="C33" s="13" t="s">
        <v>18</v>
      </c>
      <c r="D33" s="13" t="s">
        <v>34</v>
      </c>
      <c r="E33" s="2">
        <f>IF(E32&gt;0,E30/E18*100,0)</f>
        <v>0</v>
      </c>
      <c r="F33" s="2">
        <f>IF(F32&gt;0,F30/F18*100,0)</f>
        <v>0</v>
      </c>
      <c r="G33" s="2">
        <f>IF(G32&gt;0,G30/G18*100,0)</f>
        <v>0</v>
      </c>
    </row>
    <row r="34" spans="1:7" ht="13.5">
      <c r="A34" s="5" t="s">
        <v>76</v>
      </c>
      <c r="B34" s="21" t="s">
        <v>39</v>
      </c>
      <c r="C34" s="5" t="s">
        <v>17</v>
      </c>
      <c r="D34" s="5"/>
      <c r="E34" s="1"/>
      <c r="F34" s="1"/>
      <c r="G34" s="1"/>
    </row>
    <row r="35" spans="1:7" ht="13.5" hidden="1">
      <c r="A35" s="5"/>
      <c r="B35" s="23" t="s">
        <v>42</v>
      </c>
      <c r="C35" s="5"/>
      <c r="D35" s="5"/>
      <c r="E35" s="11"/>
      <c r="F35" s="11"/>
      <c r="G35" s="11"/>
    </row>
    <row r="36" spans="1:7" ht="13.5" hidden="1">
      <c r="A36" s="5"/>
      <c r="B36" s="23" t="s">
        <v>43</v>
      </c>
      <c r="C36" s="5"/>
      <c r="D36" s="5"/>
      <c r="E36" s="11"/>
      <c r="F36" s="11"/>
      <c r="G36" s="11"/>
    </row>
    <row r="37" spans="1:7" ht="13.5" hidden="1">
      <c r="A37" s="5"/>
      <c r="B37" s="23" t="s">
        <v>44</v>
      </c>
      <c r="C37" s="5"/>
      <c r="D37" s="5"/>
      <c r="E37" s="11"/>
      <c r="F37" s="11"/>
      <c r="G37" s="11"/>
    </row>
    <row r="38" spans="1:7" ht="13.5">
      <c r="A38" s="5" t="s">
        <v>77</v>
      </c>
      <c r="B38" s="21" t="s">
        <v>38</v>
      </c>
      <c r="C38" s="5" t="s">
        <v>17</v>
      </c>
      <c r="D38" s="5"/>
      <c r="E38" s="1"/>
      <c r="F38" s="1"/>
      <c r="G38" s="1"/>
    </row>
    <row r="39" spans="1:7" ht="78">
      <c r="A39" s="13" t="s">
        <v>78</v>
      </c>
      <c r="B39" s="24" t="s">
        <v>41</v>
      </c>
      <c r="C39" s="13" t="s">
        <v>18</v>
      </c>
      <c r="D39" s="13" t="s">
        <v>40</v>
      </c>
      <c r="E39" s="2">
        <f>IF(E37&gt;0,E38/E35*100,0)</f>
        <v>0</v>
      </c>
      <c r="F39" s="2">
        <f>IF(F37&gt;0,F38/F35*100,0)</f>
        <v>0</v>
      </c>
      <c r="G39" s="2">
        <f>IF(G37&gt;0,G38/G35*100,0)</f>
        <v>0</v>
      </c>
    </row>
    <row r="40" spans="1:7" s="16" customFormat="1" ht="25.5">
      <c r="A40" s="15" t="s">
        <v>79</v>
      </c>
      <c r="B40" s="25" t="s">
        <v>46</v>
      </c>
      <c r="C40" s="15" t="s">
        <v>47</v>
      </c>
      <c r="D40" s="15"/>
      <c r="E40" s="1"/>
      <c r="F40" s="1"/>
      <c r="G40" s="1"/>
    </row>
    <row r="41" spans="1:7" s="19" customFormat="1" ht="13.5">
      <c r="A41" s="15" t="s">
        <v>80</v>
      </c>
      <c r="B41" s="18" t="s">
        <v>45</v>
      </c>
      <c r="C41" s="17" t="s">
        <v>47</v>
      </c>
      <c r="D41" s="17"/>
      <c r="E41" s="9"/>
      <c r="F41" s="9"/>
      <c r="G41" s="9"/>
    </row>
    <row r="42" spans="1:7" s="19" customFormat="1" ht="13.5" customHeight="1">
      <c r="A42" s="15" t="s">
        <v>81</v>
      </c>
      <c r="B42" s="49" t="s">
        <v>55</v>
      </c>
      <c r="C42" s="50"/>
      <c r="D42" s="50"/>
      <c r="E42" s="50"/>
      <c r="F42" s="50"/>
      <c r="G42" s="51"/>
    </row>
    <row r="43" spans="1:7" ht="39">
      <c r="A43" s="5" t="s">
        <v>82</v>
      </c>
      <c r="B43" s="7" t="s">
        <v>11</v>
      </c>
      <c r="C43" s="5" t="s">
        <v>17</v>
      </c>
      <c r="D43" s="8"/>
      <c r="E43" s="1"/>
      <c r="F43" s="1" t="s">
        <v>50</v>
      </c>
      <c r="G43" s="1" t="s">
        <v>50</v>
      </c>
    </row>
    <row r="44" spans="1:7" ht="25.5">
      <c r="A44" s="5" t="s">
        <v>83</v>
      </c>
      <c r="B44" s="7" t="s">
        <v>58</v>
      </c>
      <c r="C44" s="5" t="s">
        <v>18</v>
      </c>
      <c r="D44" s="5"/>
      <c r="E44" s="1"/>
      <c r="F44" s="1"/>
      <c r="G44" s="1"/>
    </row>
    <row r="45" spans="1:7" ht="13.5" hidden="1">
      <c r="A45" s="5"/>
      <c r="B45" s="12" t="s">
        <v>49</v>
      </c>
      <c r="C45" s="5"/>
      <c r="D45" s="5"/>
      <c r="E45" s="11"/>
      <c r="F45" s="11"/>
      <c r="G45" s="11"/>
    </row>
    <row r="46" spans="1:7" ht="25.5">
      <c r="A46" s="5" t="s">
        <v>84</v>
      </c>
      <c r="B46" s="7" t="s">
        <v>48</v>
      </c>
      <c r="C46" s="5" t="s">
        <v>17</v>
      </c>
      <c r="D46" s="5"/>
      <c r="E46" s="33"/>
      <c r="F46" s="1"/>
      <c r="G46" s="1"/>
    </row>
    <row r="47" spans="1:7" ht="39">
      <c r="A47" s="13" t="s">
        <v>85</v>
      </c>
      <c r="B47" s="14" t="s">
        <v>10</v>
      </c>
      <c r="C47" s="13" t="s">
        <v>18</v>
      </c>
      <c r="D47" s="44"/>
      <c r="E47" s="35">
        <f>IF(ISERROR(E46/E43*100),,E46/E43*100)</f>
        <v>0</v>
      </c>
      <c r="F47" s="35">
        <f>IF(ISERROR(F46/E43*100),,F46/E43*100)</f>
        <v>0</v>
      </c>
      <c r="G47" s="35">
        <f>IF(ISERROR(G46/E43*100),,G46/E43*100)</f>
        <v>0</v>
      </c>
    </row>
    <row r="48" spans="1:7" ht="25.5">
      <c r="A48" s="13" t="s">
        <v>86</v>
      </c>
      <c r="B48" s="14" t="s">
        <v>51</v>
      </c>
      <c r="C48" s="13" t="s">
        <v>18</v>
      </c>
      <c r="D48" s="13" t="s">
        <v>52</v>
      </c>
      <c r="E48" s="2">
        <f>IF(E47&gt;E44,E47-E44,0)</f>
        <v>0</v>
      </c>
      <c r="F48" s="2">
        <f>IF(F47&gt;F44,F47-F44,0)</f>
        <v>0</v>
      </c>
      <c r="G48" s="2">
        <f>IF(G47&gt;G44,G47-G44,0)</f>
        <v>0</v>
      </c>
    </row>
    <row r="49" spans="1:7" ht="31.5" customHeight="1">
      <c r="A49" s="5" t="s">
        <v>87</v>
      </c>
      <c r="B49" s="49" t="s">
        <v>56</v>
      </c>
      <c r="C49" s="50"/>
      <c r="D49" s="50"/>
      <c r="E49" s="50"/>
      <c r="F49" s="50"/>
      <c r="G49" s="51"/>
    </row>
    <row r="50" spans="1:7" ht="25.5">
      <c r="A50" s="5" t="s">
        <v>88</v>
      </c>
      <c r="B50" s="7" t="s">
        <v>57</v>
      </c>
      <c r="C50" s="5" t="s">
        <v>17</v>
      </c>
      <c r="D50" s="5"/>
      <c r="E50" s="1"/>
      <c r="F50" s="1"/>
      <c r="G50" s="1"/>
    </row>
    <row r="51" spans="1:7" ht="39">
      <c r="A51" s="5" t="s">
        <v>89</v>
      </c>
      <c r="B51" s="7" t="s">
        <v>53</v>
      </c>
      <c r="C51" s="5" t="s">
        <v>17</v>
      </c>
      <c r="D51" s="5"/>
      <c r="E51" s="1"/>
      <c r="F51" s="1"/>
      <c r="G51" s="1"/>
    </row>
    <row r="52" spans="1:7" ht="13.5">
      <c r="A52" s="5" t="s">
        <v>90</v>
      </c>
      <c r="B52" s="8" t="s">
        <v>45</v>
      </c>
      <c r="C52" s="8" t="s">
        <v>17</v>
      </c>
      <c r="D52" s="8"/>
      <c r="E52" s="9"/>
      <c r="F52" s="9"/>
      <c r="G52" s="9"/>
    </row>
    <row r="53" spans="1:7" ht="25.5">
      <c r="A53" s="13" t="s">
        <v>91</v>
      </c>
      <c r="B53" s="14" t="s">
        <v>54</v>
      </c>
      <c r="C53" s="13" t="s">
        <v>17</v>
      </c>
      <c r="D53" s="13" t="s">
        <v>33</v>
      </c>
      <c r="E53" s="2">
        <f>IF(E52&gt;E50,E52-E50,0)</f>
        <v>0</v>
      </c>
      <c r="F53" s="2">
        <f>IF(F52&gt;F50,F52-F50,0)</f>
        <v>0</v>
      </c>
      <c r="G53" s="2">
        <f>IF(G52&gt;G50,G52-G50,0)</f>
        <v>0</v>
      </c>
    </row>
  </sheetData>
  <sheetProtection/>
  <mergeCells count="4">
    <mergeCell ref="A10:G10"/>
    <mergeCell ref="A11:G11"/>
    <mergeCell ref="B42:G42"/>
    <mergeCell ref="B49:G49"/>
  </mergeCells>
  <hyperlinks>
    <hyperlink ref="B25" r:id="rId1" display="consultantplus://offline/ref=8BDED39A1AE8CE665799877DCFBB512AE2D43B6BD4B4457C77DD7BC584CE94918804D9939886BDd4E"/>
    <hyperlink ref="B26:B27" r:id="rId2" display="consultantplus://offline/ref=8BDED39A1AE8CE665799877DCFBB512AE2D43B6BD4B4457C77DD7BC584CE94918804D9939886BDd4E"/>
    <hyperlink ref="B29" r:id="rId3" display="consultantplus://offline/ref=8BDED39A1AE8CE665799877DCFBB512AE2D43B6BD4B4457C77DD7BC584CE94918804D9939886BDd4E"/>
  </hyperlink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belanin</dc:creator>
  <cp:keywords/>
  <dc:description/>
  <cp:lastModifiedBy>belanin</cp:lastModifiedBy>
  <cp:lastPrinted>2014-02-27T07:55:47Z</cp:lastPrinted>
  <dcterms:created xsi:type="dcterms:W3CDTF">2014-02-27T04:37:48Z</dcterms:created>
  <dcterms:modified xsi:type="dcterms:W3CDTF">2015-09-16T06:29:36Z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