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2120" windowHeight="70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7" i="1" l="1"/>
  <c r="H7" i="1"/>
  <c r="C7" i="1"/>
  <c r="C5" i="1"/>
  <c r="H5" i="1"/>
  <c r="G7" i="1"/>
  <c r="F7" i="1"/>
  <c r="F5" i="1"/>
  <c r="E7" i="1"/>
  <c r="D7" i="1"/>
  <c r="D8" i="1"/>
  <c r="C8" i="1"/>
  <c r="D10" i="1"/>
  <c r="D5" i="1"/>
  <c r="J8" i="1"/>
  <c r="J5" i="1"/>
  <c r="I8" i="1"/>
  <c r="I5" i="1"/>
  <c r="G8" i="1"/>
  <c r="G5" i="1"/>
  <c r="E5" i="1"/>
  <c r="K5" i="1"/>
  <c r="H8" i="1"/>
  <c r="C10" i="1"/>
</calcChain>
</file>

<file path=xl/sharedStrings.xml><?xml version="1.0" encoding="utf-8"?>
<sst xmlns="http://schemas.openxmlformats.org/spreadsheetml/2006/main" count="20" uniqueCount="20">
  <si>
    <t>Вид обязательств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</si>
  <si>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</si>
  <si>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</si>
  <si>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</si>
  <si>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</si>
  <si>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</si>
  <si>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</si>
  <si>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</si>
  <si>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2020 г.</t>
  </si>
  <si>
    <t>2021 г.</t>
  </si>
  <si>
    <t>2022 г.</t>
  </si>
  <si>
    <t>2023 г.</t>
  </si>
  <si>
    <t>2024 г.</t>
  </si>
  <si>
    <t>2025 г.</t>
  </si>
  <si>
    <t>в том числе со сроками погашения</t>
  </si>
  <si>
    <t>2026 г.</t>
  </si>
  <si>
    <t>2027-2034 г.г.</t>
  </si>
  <si>
    <t>Сведения о долговых обязательствах Липецкой области по состоянию на 01.10.2020 года, в том числе по видам обязательств и срокам их погашения</t>
  </si>
  <si>
    <t>Объем долга на 01.01.2020г</t>
  </si>
  <si>
    <t>Объем долга на 01.10.2020г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</si>
</sst>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Roman"/>
      <family val="1"/>
    </font>
    <font>
      <sz val="12"/>
      <name val="Times Roman"/>
      <family val="1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8" fillId="0" borderId="0" xfId="0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64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="75" workbookViewId="0">
      <selection activeCell="A3" sqref="A3:A4"/>
    </sheetView>
  </sheetViews>
  <sheetFormatPr defaultRowHeight="12.75"/>
  <cols>
    <col min="1" max="1" width="34.5703125" customWidth="1"/>
    <col min="2" max="2" width="18.85546875" customWidth="1"/>
    <col min="3" max="3" width="18" customWidth="1"/>
    <col min="4" max="9" width="15" customWidth="1"/>
    <col min="10" max="10" width="14.5703125" customWidth="1"/>
    <col min="11" max="11" width="14" customWidth="1"/>
  </cols>
  <sheetData>
    <row r="1" spans="1:11" ht="58.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6" customHeight="1">
      <c r="A2" s="1"/>
      <c r="B2" s="1"/>
      <c r="C2" s="1"/>
      <c r="F2" s="21"/>
      <c r="G2" s="21"/>
      <c r="H2" s="21"/>
      <c r="K2" s="19" t="s">
        <v>6</v>
      </c>
    </row>
    <row r="3" spans="1:11" ht="28.9" customHeight="1">
      <c r="A3" s="22" t="s">
        <v>0</v>
      </c>
      <c r="B3" s="22" t="s">
        <v>18</v>
      </c>
      <c r="C3" s="22" t="s">
        <v>19</v>
      </c>
      <c r="D3" s="24" t="s">
        <v>14</v>
      </c>
      <c r="E3" s="24"/>
      <c r="F3" s="24"/>
      <c r="G3" s="24"/>
      <c r="H3" s="24"/>
      <c r="I3" s="24"/>
      <c r="J3" s="24"/>
      <c r="K3" s="24"/>
    </row>
    <row r="4" spans="1:11" ht="30" customHeight="1">
      <c r="A4" s="23"/>
      <c r="B4" s="23"/>
      <c r="C4" s="23"/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15</v>
      </c>
      <c r="K4" s="2" t="s">
        <v>16</v>
      </c>
    </row>
    <row r="5" spans="1:11" ht="49.5" customHeight="1">
      <c r="A5" s="3" t="s">
        <v>1</v>
      </c>
      <c r="B5" s="11">
        <v>12579939.5</v>
      </c>
      <c r="C5" s="11">
        <f t="shared" ref="C5:K5" si="0">SUM(C7:C10)</f>
        <v>16822416.800000001</v>
      </c>
      <c r="D5" s="12">
        <f t="shared" si="0"/>
        <v>4908840.7</v>
      </c>
      <c r="E5" s="12">
        <f t="shared" si="0"/>
        <v>2525373.4</v>
      </c>
      <c r="F5" s="12">
        <f t="shared" si="0"/>
        <v>2525373.4</v>
      </c>
      <c r="G5" s="12">
        <f t="shared" si="0"/>
        <v>2563868.2000000002</v>
      </c>
      <c r="H5" s="12">
        <f t="shared" si="0"/>
        <v>2713868.2</v>
      </c>
      <c r="I5" s="12">
        <f t="shared" si="0"/>
        <v>1023002.65</v>
      </c>
      <c r="J5" s="12">
        <f t="shared" si="0"/>
        <v>73002.649999999994</v>
      </c>
      <c r="K5" s="12">
        <f t="shared" si="0"/>
        <v>489087.6</v>
      </c>
    </row>
    <row r="6" spans="1:11" ht="19.899999999999999" customHeight="1">
      <c r="A6" s="4" t="s">
        <v>2</v>
      </c>
      <c r="B6" s="13"/>
      <c r="C6" s="13"/>
      <c r="D6" s="18"/>
      <c r="E6" s="18"/>
      <c r="F6" s="18"/>
      <c r="G6" s="18"/>
      <c r="H6" s="15"/>
      <c r="I6" s="18"/>
      <c r="J6" s="18"/>
      <c r="K6" s="18"/>
    </row>
    <row r="7" spans="1:11" ht="39.950000000000003" customHeight="1">
      <c r="A7" s="5" t="s">
        <v>3</v>
      </c>
      <c r="B7" s="14">
        <v>5800000</v>
      </c>
      <c r="C7" s="14">
        <f>SUM(D7:K7)</f>
        <v>7400000</v>
      </c>
      <c r="D7" s="15">
        <f>600000+500000</f>
        <v>1100000</v>
      </c>
      <c r="E7" s="15">
        <f>300000+500000+500000</f>
        <v>1300000</v>
      </c>
      <c r="F7" s="15">
        <f>300000+500000+500000</f>
        <v>1300000</v>
      </c>
      <c r="G7" s="15">
        <f>300000+500000+500000</f>
        <v>1300000</v>
      </c>
      <c r="H7" s="15">
        <f>450000+500000+500000</f>
        <v>1450000</v>
      </c>
      <c r="I7" s="15">
        <f>450000+500000</f>
        <v>950000</v>
      </c>
      <c r="J7" s="15"/>
      <c r="K7" s="15"/>
    </row>
    <row r="8" spans="1:11" ht="39.950000000000003" customHeight="1">
      <c r="A8" s="5" t="s">
        <v>7</v>
      </c>
      <c r="B8" s="14">
        <v>6132672.7999999998</v>
      </c>
      <c r="C8" s="14">
        <f>SUM(D8:K8)</f>
        <v>9332672.8000000007</v>
      </c>
      <c r="D8" s="15">
        <f>608840.7+2000000-2000000+3200000</f>
        <v>3808840.7</v>
      </c>
      <c r="E8" s="15">
        <v>1217681.3999999999</v>
      </c>
      <c r="F8" s="16">
        <v>1217681.3999999999</v>
      </c>
      <c r="G8" s="16">
        <f>1217681.4+38494.8</f>
        <v>1256176.2</v>
      </c>
      <c r="H8" s="15">
        <f>1217681.4+38494.8</f>
        <v>1256176.2</v>
      </c>
      <c r="I8" s="15">
        <f>38494.8+26815.85</f>
        <v>65310.65</v>
      </c>
      <c r="J8" s="20">
        <f>38494.8+26815.85</f>
        <v>65310.65</v>
      </c>
      <c r="K8" s="15">
        <v>445495.6</v>
      </c>
    </row>
    <row r="9" spans="1:11" ht="53.45" customHeight="1">
      <c r="A9" s="5" t="s">
        <v>5</v>
      </c>
      <c r="B9" s="14">
        <v>500000</v>
      </c>
      <c r="C9" s="14">
        <v>0</v>
      </c>
      <c r="D9" s="17"/>
      <c r="E9" s="17"/>
      <c r="F9" s="18"/>
      <c r="G9" s="18"/>
      <c r="H9" s="15"/>
      <c r="I9" s="18"/>
      <c r="J9" s="18"/>
      <c r="K9" s="18"/>
    </row>
    <row r="10" spans="1:11" ht="39.950000000000003" customHeight="1">
      <c r="A10" s="5" t="s">
        <v>4</v>
      </c>
      <c r="B10" s="14">
        <v>147266.70000000001</v>
      </c>
      <c r="C10" s="14">
        <f>SUM(D10:K10)</f>
        <v>89744</v>
      </c>
      <c r="D10" s="16">
        <f>5128-2564-2564</f>
        <v>0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7692</v>
      </c>
      <c r="K10" s="16">
        <v>43592</v>
      </c>
    </row>
    <row r="11" spans="1:11" ht="42.75" customHeight="1">
      <c r="H11" s="6"/>
    </row>
    <row r="13" spans="1:11" ht="18.75">
      <c r="A13" s="7"/>
      <c r="B13" s="7"/>
    </row>
    <row r="14" spans="1:11" ht="18.75">
      <c r="A14" s="8"/>
      <c r="B14" s="8"/>
    </row>
    <row r="15" spans="1:11" ht="18.75">
      <c r="A15" s="9"/>
      <c r="B15" s="9"/>
    </row>
    <row r="16" spans="1:11" ht="18.75">
      <c r="A16" s="10"/>
      <c r="B16" s="10"/>
      <c r="D16" s="10"/>
    </row>
  </sheetData>
  <mergeCells count="6">
    <mergeCell ref="F2:H2"/>
    <mergeCell ref="A3:A4"/>
    <mergeCell ref="C3:C4"/>
    <mergeCell ref="D3:K3"/>
    <mergeCell ref="A1:K1"/>
    <mergeCell ref="B3:B4"/>
  </mergeCells>
  <phoneticPr fontId="0" type="noConversion"/>
  <pageMargins left="0.62992125984251968" right="0.55118110236220474" top="0.98425196850393704" bottom="0.98425196850393704" header="0.51181102362204722" footer="0.51181102362204722"/>
  <pageSetup paperSize="9" scale="7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OBLFU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Кривовицина Елена Викьлровна</cp:lastModifiedBy>
  <cp:lastPrinted>2020-11-16T11:25:28Z</cp:lastPrinted>
  <dcterms:created xsi:type="dcterms:W3CDTF">2009-02-03T12:23:53Z</dcterms:created>
  <dcterms:modified xsi:type="dcterms:W3CDTF">2020-11-16T11:25:54Z</dcterms:modified>
</cp:coreProperties>
</file>