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90" yWindow="990" windowWidth="15000" windowHeight="9990"/>
  </bookViews>
  <sheets>
    <sheet name="Sheet1" sheetId="1" r:id="rId1"/>
  </sheets>
  <definedNames>
    <definedName name="_xlnm._FilterDatabase" localSheetId="0" hidden="1">Sheet1!$B$3:$G$41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H11" s="1"/>
  <c r="F12"/>
  <c r="F13"/>
  <c r="F14"/>
  <c r="K14" s="1"/>
  <c r="F15"/>
  <c r="F16"/>
  <c r="K16" s="1"/>
  <c r="F17"/>
  <c r="K17" s="1"/>
  <c r="F18"/>
  <c r="F19"/>
  <c r="F20"/>
  <c r="K20" s="1"/>
  <c r="F21"/>
  <c r="K21" s="1"/>
  <c r="F22"/>
  <c r="F23"/>
  <c r="F24"/>
  <c r="K24" s="1"/>
  <c r="F25"/>
  <c r="K25" s="1"/>
  <c r="F26"/>
  <c r="F27"/>
  <c r="F28"/>
  <c r="F29"/>
  <c r="F30"/>
  <c r="F31"/>
  <c r="F32"/>
  <c r="K32" s="1"/>
  <c r="F33"/>
  <c r="K33" s="1"/>
  <c r="F34"/>
  <c r="F35"/>
  <c r="F36"/>
  <c r="F37"/>
  <c r="F38"/>
  <c r="K38" s="1"/>
  <c r="F39"/>
  <c r="H39" s="1"/>
  <c r="F40"/>
  <c r="F41"/>
  <c r="K41" s="1"/>
  <c r="F4"/>
  <c r="D6"/>
  <c r="D7"/>
  <c r="H7" s="1"/>
  <c r="D8"/>
  <c r="D9"/>
  <c r="D10"/>
  <c r="D11"/>
  <c r="D12"/>
  <c r="D13"/>
  <c r="D14"/>
  <c r="D15"/>
  <c r="H15" s="1"/>
  <c r="D16"/>
  <c r="H16" s="1"/>
  <c r="D17"/>
  <c r="H17" s="1"/>
  <c r="D18"/>
  <c r="D19"/>
  <c r="H19" s="1"/>
  <c r="D20"/>
  <c r="H20" s="1"/>
  <c r="D21"/>
  <c r="H21" s="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5"/>
  <c r="D4"/>
  <c r="I5"/>
  <c r="I6"/>
  <c r="I7"/>
  <c r="I8"/>
  <c r="I9"/>
  <c r="K9" s="1"/>
  <c r="I10"/>
  <c r="I11"/>
  <c r="I12"/>
  <c r="K12" s="1"/>
  <c r="I13"/>
  <c r="K13" s="1"/>
  <c r="I15"/>
  <c r="K15" s="1"/>
  <c r="I16"/>
  <c r="I17"/>
  <c r="I18"/>
  <c r="I19"/>
  <c r="K19" s="1"/>
  <c r="I20"/>
  <c r="I21"/>
  <c r="I22"/>
  <c r="I23"/>
  <c r="K23" s="1"/>
  <c r="I24"/>
  <c r="I25"/>
  <c r="I26"/>
  <c r="I27"/>
  <c r="K27" s="1"/>
  <c r="I28"/>
  <c r="I29"/>
  <c r="I30"/>
  <c r="I31"/>
  <c r="K31" s="1"/>
  <c r="I32"/>
  <c r="I33"/>
  <c r="I34"/>
  <c r="I35"/>
  <c r="K35" s="1"/>
  <c r="I36"/>
  <c r="I37"/>
  <c r="I39"/>
  <c r="K39" s="1"/>
  <c r="I40"/>
  <c r="K40" s="1"/>
  <c r="I41"/>
  <c r="I4"/>
  <c r="K34" l="1"/>
  <c r="K30"/>
  <c r="K26"/>
  <c r="K22"/>
  <c r="K18"/>
  <c r="K10"/>
  <c r="H37"/>
  <c r="H33"/>
  <c r="H29"/>
  <c r="H25"/>
  <c r="H9"/>
  <c r="H36"/>
  <c r="H32"/>
  <c r="H28"/>
  <c r="H24"/>
  <c r="H12"/>
  <c r="H8"/>
  <c r="K37"/>
  <c r="K29"/>
  <c r="K11"/>
  <c r="H35"/>
  <c r="H31"/>
  <c r="H27"/>
  <c r="K36"/>
  <c r="K28"/>
  <c r="H30"/>
  <c r="H26"/>
  <c r="H10"/>
  <c r="H6"/>
  <c r="K8"/>
  <c r="H34"/>
  <c r="H4"/>
  <c r="H5"/>
  <c r="H22"/>
  <c r="H18"/>
</calcChain>
</file>

<file path=xl/sharedStrings.xml><?xml version="1.0" encoding="utf-8"?>
<sst xmlns="http://schemas.openxmlformats.org/spreadsheetml/2006/main" count="93" uniqueCount="88">
  <si>
    <t>00011600000000000000</t>
  </si>
  <si>
    <t>00020210000000000150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</si>
  <si>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</si>
  <si>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</si>
  <si>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00021800000000000000</t>
  </si>
  <si>
    <t>00010700000000000000</t>
  </si>
  <si>
    <t>Налог, взимаемый в связи с применением упрощенной системы налогообложения</t>
  </si>
  <si>
    <t>00020700000000000000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</si>
  <si>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</si>
  <si>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</si>
  <si>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00010101000000000110</t>
  </si>
  <si>
    <t>НАЛОГИ НА СОВОКУПНЫЙ ДОХОД</t>
  </si>
  <si>
    <t>НАЛОГИ НА ПРИБЫЛЬ, ДОХОДЫ</t>
  </si>
  <si>
    <t>00011100000000000000</t>
  </si>
  <si>
    <t>00011300000000000000</t>
  </si>
  <si>
    <t>00010102000010000110</t>
  </si>
  <si>
    <t>00010302000010000110</t>
  </si>
  <si>
    <t>ДОХОДЫ ОТ ОКАЗАНИЯ ПЛАТНЫХ УСЛУГ И КОМПЕНСАЦИИ ЗАТРАТ ГОСУДАРСТВА</t>
  </si>
  <si>
    <t>00010602000020000110</t>
  </si>
  <si>
    <t>Налог на игорный бизнес</t>
  </si>
  <si>
    <t>ДОХОДЫ ОТ ПРОДАЖИ МАТЕРИАЛЬНЫХ И НЕМАТЕРИАЛЬНЫХ АКТИВОВ</t>
  </si>
  <si>
    <t>Доходы бюджета - Всего</t>
  </si>
  <si>
    <t>ПРОЧИЕ НЕНАЛОГОВЫЕ ДОХОДЫ</t>
  </si>
  <si>
    <t>00011700000000000000</t>
  </si>
  <si>
    <t>00021900000000000000</t>
  </si>
  <si>
    <t>00010800000000000000</t>
  </si>
  <si>
    <t>Субсидии бюджетам бюджетной системы Российской Федерации (межбюджетные субсидии)</t>
  </si>
  <si>
    <t>ШТРАФЫ, САНКЦИИ, ВОЗМЕЩЕНИЕ УЩЕРБА</t>
  </si>
  <si>
    <t>ГОСУДАРСТВЕННАЯ ПОШЛИНА</t>
  </si>
  <si>
    <t>Дотации бюджетам бюджетной системы Российской Федерации</t>
  </si>
  <si>
    <t>Единый сельскохозяйственный налог</t>
  </si>
  <si>
    <t>00010701000010000110</t>
  </si>
  <si>
    <t>ДОХОДЫ ОТ ИСПОЛЬЗОВАНИЯ ИМУЩЕСТВА, НАХОДЯЩЕГОСЯ В ГОСУДАРСТВЕННОЙ И МУНИЦИПАЛЬНОЙ СОБСТВЕННОСТИ</t>
  </si>
  <si>
    <t>00011400000000000000</t>
  </si>
  <si>
    <t>00010604000020000110</t>
  </si>
  <si>
    <t>00010300000000000000</t>
  </si>
  <si>
    <t>00010500000000000000</t>
  </si>
  <si>
    <t>АДМИНИСТРАТИВНЫЕ ПЛАТЕЖИ И СБОРЫ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</si>
  <si>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</si>
  <si>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</si>
  <si>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00020230000000000150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</si>
  <si>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</si>
  <si>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НАЛОГИ, СБОРЫ И РЕГУЛЯРНЫЕ ПЛАТЕЖИ ЗА ПОЛЬЗОВАНИЕ ПРИРОДНЫМИ РЕСУРСАМИ</t>
  </si>
  <si>
    <t>ЗАДОЛЖЕННОСТЬ И ПЕРЕРАСЧЕТЫ ПО ОТМЕНЕННЫМ НАЛОГАМ, СБОРАМ И ИНЫМ ОБЯЗАТЕЛЬНЫМ ПЛАТЕЖАМ</t>
  </si>
  <si>
    <t>Налог на имущество организаций</t>
  </si>
  <si>
    <t>НАЛОГИ НА ТОВАРЫ (РАБОТЫ, УСЛУГИ), РЕАЛИЗУЕМЫЕ НА ТЕРРИТОРИИ РОССИЙСКОЙ ФЕДЕРАЦИИ</t>
  </si>
  <si>
    <t>00010704000010000110</t>
  </si>
  <si>
    <t>00010900000000000000</t>
  </si>
  <si>
    <t>Транспортный налог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</si>
  <si>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</si>
  <si>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</si>
  <si>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</si>
  <si>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Налог на прибыль организаций</t>
  </si>
  <si>
    <t>00010000000000000000</t>
  </si>
  <si>
    <t>00010503000010000110</t>
  </si>
  <si>
    <t>00010501000000000110</t>
  </si>
  <si>
    <t>00020000000000000000</t>
  </si>
  <si>
    <t>00020200000000000000</t>
  </si>
  <si>
    <t>БЕЗВОЗМЕЗДНЫЕ ПОСТУПЛЕНИЯ</t>
  </si>
  <si>
    <t>Налог на добычу полезных ископаемых</t>
  </si>
  <si>
    <t>00011500000000000000</t>
  </si>
  <si>
    <t>НАЛОГОВЫЕ И НЕНАЛОГОВЫЕ ДОХОДЫ</t>
  </si>
  <si>
    <t>00010600000000000000</t>
  </si>
  <si>
    <t>00010605000020000110</t>
  </si>
  <si>
    <t>Сборы за пользование объектами животного мира и за пользование объектами водных биологических ресурсов</t>
  </si>
  <si>
    <t>00085000000000000000</t>
  </si>
  <si>
    <t>Субвенции бюджетам бюджетной системы Российской Федерации</t>
  </si>
  <si>
    <t>00011200000000000000</t>
  </si>
  <si>
    <t>ПЛАТЕЖИ ПРИ ПОЛЬЗОВАНИИ ПРИРОДНЫМИ РЕСУРСАМИ</t>
  </si>
  <si>
    <t>00010100000000000000</t>
  </si>
  <si>
    <t>00020300000000000000</t>
  </si>
  <si>
    <t>00020220000000000150</t>
  </si>
  <si>
    <t>Наименование показателя</t>
  </si>
  <si>
    <t>Код дохода по КД</t>
  </si>
  <si>
    <t>Процент исполнения</t>
  </si>
  <si>
    <t>Исполнено на 1 октября 2019г в рублях</t>
  </si>
  <si>
    <t>-</t>
  </si>
  <si>
    <t>Утвержденные назначения на 2020 год                                 в тыс. руб.</t>
  </si>
  <si>
    <t>Утвержденные назначения на 2020 год в рублях</t>
  </si>
  <si>
    <t>Исполнено на                     1 октября 2020г                        в тыс. руб.</t>
  </si>
  <si>
    <t>Исполнено на 1 октября 2020г в рублях</t>
  </si>
  <si>
    <t>Исполнено на                    1 октября 2019г                                    в тыс. руб.</t>
  </si>
  <si>
    <t>БЕЗВОЗМЕЗДНЫЕ ПОСТУПЛЕНИЯ ОТ НЕГОСУДАРСТВЕННЫХ ОРГАНИЗАЦИЙ</t>
  </si>
  <si>
    <t>00020400000000000000</t>
  </si>
  <si>
    <t>00010506000010000110</t>
  </si>
  <si>
    <t>Налог на профессиональный доход</t>
  </si>
  <si>
    <t>Отклонение 2020 года от 2019 года в тыс. руб.</t>
  </si>
  <si>
    <t xml:space="preserve">               Сведения об исполнении областного бюджета по доходам   на 1 октября 2020 года в сравнении с планом   и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</si>
</sst>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###\ ###\ ###\ ###\ ##0.00"/>
    <numFmt numFmtId="165" formatCode="#,##0.0"/>
  </numFmts>
  <fonts count="1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9" fontId="3" fillId="0" borderId="3">
      <alignment horizontal="center" vertical="center" wrapText="1"/>
    </xf>
  </cellStyleXfs>
  <cellXfs count="27"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2"/>
  <sheetViews>
    <sheetView tabSelected="1" topLeftCell="B1" zoomScaleSheetLayoutView="100" workbookViewId="0">
      <selection activeCell="H10" sqref="H10"/>
    </sheetView>
  </sheetViews>
  <sheetFormatPr defaultRowHeight="15"/>
  <cols>
    <col min="1" max="1" width="1.5703125" hidden="1" customWidth="1"/>
    <col min="2" max="2" width="34.7109375" customWidth="1"/>
    <col min="3" max="3" width="26.28515625" style="3" customWidth="1"/>
    <col min="4" max="4" width="19.28515625" style="3" customWidth="1"/>
    <col min="5" max="5" width="21" style="3" hidden="1" customWidth="1"/>
    <col min="6" max="6" width="18.7109375" style="3" customWidth="1"/>
    <col min="7" max="7" width="21" style="3" hidden="1" customWidth="1"/>
    <col min="8" max="8" width="16" style="3" customWidth="1"/>
    <col min="9" max="9" width="18.28515625" style="3" customWidth="1"/>
    <col min="10" max="10" width="18.85546875" style="3" hidden="1" customWidth="1"/>
    <col min="11" max="11" width="19.7109375" style="12" customWidth="1"/>
  </cols>
  <sheetData>
    <row r="1" spans="1:11" ht="43.15" customHeight="1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6.899999999999999" customHeight="1">
      <c r="A2" s="11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72" customHeight="1">
      <c r="A3" s="1"/>
      <c r="B3" s="18" t="s">
        <v>72</v>
      </c>
      <c r="C3" s="18" t="s">
        <v>73</v>
      </c>
      <c r="D3" s="18" t="s">
        <v>77</v>
      </c>
      <c r="E3" s="18" t="s">
        <v>78</v>
      </c>
      <c r="F3" s="18" t="s">
        <v>79</v>
      </c>
      <c r="G3" s="18" t="s">
        <v>80</v>
      </c>
      <c r="H3" s="18" t="s">
        <v>74</v>
      </c>
      <c r="I3" s="18" t="s">
        <v>81</v>
      </c>
      <c r="J3" s="18" t="s">
        <v>75</v>
      </c>
      <c r="K3" s="19" t="s">
        <v>86</v>
      </c>
    </row>
    <row r="4" spans="1:11" ht="39.6" customHeight="1">
      <c r="A4" s="1"/>
      <c r="B4" s="17" t="s">
        <v>21</v>
      </c>
      <c r="C4" s="5" t="s">
        <v>65</v>
      </c>
      <c r="D4" s="6">
        <f>E4/1000</f>
        <v>70553577.253089994</v>
      </c>
      <c r="E4" s="20">
        <v>70553577253.089996</v>
      </c>
      <c r="F4" s="21">
        <f>G4/1000</f>
        <v>49260937.236489996</v>
      </c>
      <c r="G4" s="20">
        <v>49260937236.489998</v>
      </c>
      <c r="H4" s="7">
        <f>F4/D4*100</f>
        <v>69.820608896670137</v>
      </c>
      <c r="I4" s="6">
        <f>J4/1000</f>
        <v>44200686.469519995</v>
      </c>
      <c r="J4" s="7">
        <v>44200686469.519997</v>
      </c>
      <c r="K4" s="15">
        <v>5060250.7</v>
      </c>
    </row>
    <row r="5" spans="1:11" ht="40.5" customHeight="1">
      <c r="A5" s="13"/>
      <c r="B5" s="14" t="s">
        <v>61</v>
      </c>
      <c r="C5" s="8" t="s">
        <v>53</v>
      </c>
      <c r="D5" s="9">
        <f>E5/1000</f>
        <v>46781188.251209997</v>
      </c>
      <c r="E5" s="20">
        <v>46781188251.209999</v>
      </c>
      <c r="F5" s="22">
        <f t="shared" ref="F5:F41" si="0">G5/1000</f>
        <v>33981965.634350002</v>
      </c>
      <c r="G5" s="20">
        <v>33981965634.349998</v>
      </c>
      <c r="H5" s="10">
        <f>F5/D5*100</f>
        <v>72.64023618183974</v>
      </c>
      <c r="I5" s="9">
        <f t="shared" ref="I5:I31" si="1">J5/1000</f>
        <v>35371255.974349998</v>
      </c>
      <c r="J5" s="10">
        <v>35371255974.349998</v>
      </c>
      <c r="K5" s="16">
        <v>-1389290.3</v>
      </c>
    </row>
    <row r="6" spans="1:11" ht="38.25" customHeight="1">
      <c r="A6" s="13"/>
      <c r="B6" s="14" t="s">
        <v>12</v>
      </c>
      <c r="C6" s="8" t="s">
        <v>69</v>
      </c>
      <c r="D6" s="9">
        <f t="shared" ref="D6:D41" si="2">E6/1000</f>
        <v>32498155.300000001</v>
      </c>
      <c r="E6" s="20">
        <v>32498155300</v>
      </c>
      <c r="F6" s="22">
        <f t="shared" si="0"/>
        <v>23454276.266369998</v>
      </c>
      <c r="G6" s="20">
        <v>23454276266.369999</v>
      </c>
      <c r="H6" s="10">
        <f t="shared" ref="H6:H39" si="3">F6/D6*100</f>
        <v>72.171100328177701</v>
      </c>
      <c r="I6" s="9">
        <f t="shared" si="1"/>
        <v>25697676.921909999</v>
      </c>
      <c r="J6" s="10">
        <v>25697676921.91</v>
      </c>
      <c r="K6" s="16">
        <v>-2243400.6</v>
      </c>
    </row>
    <row r="7" spans="1:11" ht="25.5" customHeight="1">
      <c r="A7" s="13"/>
      <c r="B7" s="14" t="s">
        <v>52</v>
      </c>
      <c r="C7" s="8" t="s">
        <v>10</v>
      </c>
      <c r="D7" s="9">
        <f t="shared" si="2"/>
        <v>17498155.300000001</v>
      </c>
      <c r="E7" s="20">
        <v>17498155300</v>
      </c>
      <c r="F7" s="22">
        <f t="shared" si="0"/>
        <v>12698896.776219999</v>
      </c>
      <c r="G7" s="20">
        <v>12698896776.219999</v>
      </c>
      <c r="H7" s="10">
        <f t="shared" si="3"/>
        <v>72.572774435371485</v>
      </c>
      <c r="I7" s="9">
        <f t="shared" si="1"/>
        <v>15160979.236370001</v>
      </c>
      <c r="J7" s="10">
        <v>15160979236.370001</v>
      </c>
      <c r="K7" s="16">
        <v>-2462082.4</v>
      </c>
    </row>
    <row r="8" spans="1:11" ht="31.5">
      <c r="A8" s="13"/>
      <c r="B8" s="14" t="s">
        <v>51</v>
      </c>
      <c r="C8" s="8" t="s">
        <v>15</v>
      </c>
      <c r="D8" s="9">
        <f t="shared" si="2"/>
        <v>15000000</v>
      </c>
      <c r="E8" s="20">
        <v>15000000000</v>
      </c>
      <c r="F8" s="22">
        <f t="shared" si="0"/>
        <v>10755379.490149999</v>
      </c>
      <c r="G8" s="20">
        <v>10755379490.15</v>
      </c>
      <c r="H8" s="10">
        <f t="shared" si="3"/>
        <v>71.702529934333327</v>
      </c>
      <c r="I8" s="9">
        <f t="shared" si="1"/>
        <v>10536697.685540002</v>
      </c>
      <c r="J8" s="10">
        <v>10536697685.540001</v>
      </c>
      <c r="K8" s="16">
        <f t="shared" ref="K6:K41" si="4">F8-I8</f>
        <v>218681.8046099972</v>
      </c>
    </row>
    <row r="9" spans="1:11" ht="84" customHeight="1">
      <c r="A9" s="13"/>
      <c r="B9" s="14" t="s">
        <v>45</v>
      </c>
      <c r="C9" s="8" t="s">
        <v>35</v>
      </c>
      <c r="D9" s="9">
        <f t="shared" si="2"/>
        <v>7060443.7512100004</v>
      </c>
      <c r="E9" s="20">
        <v>7060443751.21</v>
      </c>
      <c r="F9" s="22">
        <f t="shared" si="0"/>
        <v>4696675.2069700006</v>
      </c>
      <c r="G9" s="20">
        <v>4696675206.9700003</v>
      </c>
      <c r="H9" s="10">
        <f t="shared" si="3"/>
        <v>66.520963447447585</v>
      </c>
      <c r="I9" s="9">
        <f t="shared" si="1"/>
        <v>3561625.2774200002</v>
      </c>
      <c r="J9" s="10">
        <v>3561625277.4200001</v>
      </c>
      <c r="K9" s="16">
        <f t="shared" si="4"/>
        <v>1135049.9295500005</v>
      </c>
    </row>
    <row r="10" spans="1:11" ht="68.45" customHeight="1">
      <c r="A10" s="13"/>
      <c r="B10" s="14" t="s">
        <v>50</v>
      </c>
      <c r="C10" s="8" t="s">
        <v>16</v>
      </c>
      <c r="D10" s="9">
        <f t="shared" si="2"/>
        <v>7060443.7512100004</v>
      </c>
      <c r="E10" s="20">
        <v>7060443751.21</v>
      </c>
      <c r="F10" s="22">
        <f t="shared" si="0"/>
        <v>4696675.2069700006</v>
      </c>
      <c r="G10" s="20">
        <v>4696675206.9700003</v>
      </c>
      <c r="H10" s="10">
        <f t="shared" si="3"/>
        <v>66.520963447447585</v>
      </c>
      <c r="I10" s="9">
        <f t="shared" si="1"/>
        <v>3561625.2774200002</v>
      </c>
      <c r="J10" s="10">
        <v>3561625277.4200001</v>
      </c>
      <c r="K10" s="16">
        <f t="shared" si="4"/>
        <v>1135049.9295500005</v>
      </c>
    </row>
    <row r="11" spans="1:11" ht="42" customHeight="1">
      <c r="A11" s="13"/>
      <c r="B11" s="14" t="s">
        <v>11</v>
      </c>
      <c r="C11" s="8" t="s">
        <v>36</v>
      </c>
      <c r="D11" s="9">
        <f t="shared" si="2"/>
        <v>1604000</v>
      </c>
      <c r="E11" s="20">
        <v>1604000000</v>
      </c>
      <c r="F11" s="22">
        <f t="shared" si="0"/>
        <v>1202718.41585</v>
      </c>
      <c r="G11" s="20">
        <v>1202718415.8499999</v>
      </c>
      <c r="H11" s="10">
        <f t="shared" si="3"/>
        <v>74.982444878428922</v>
      </c>
      <c r="I11" s="9">
        <f t="shared" si="1"/>
        <v>1333194.1911300002</v>
      </c>
      <c r="J11" s="10">
        <v>1333194191.1300001</v>
      </c>
      <c r="K11" s="16">
        <f t="shared" si="4"/>
        <v>-130475.77528000018</v>
      </c>
    </row>
    <row r="12" spans="1:11" ht="51.6" customHeight="1">
      <c r="A12" s="13"/>
      <c r="B12" s="14" t="s">
        <v>6</v>
      </c>
      <c r="C12" s="8" t="s">
        <v>55</v>
      </c>
      <c r="D12" s="9">
        <f t="shared" si="2"/>
        <v>1604000</v>
      </c>
      <c r="E12" s="20">
        <v>1604000000</v>
      </c>
      <c r="F12" s="22">
        <f t="shared" si="0"/>
        <v>1202679.21423</v>
      </c>
      <c r="G12" s="20">
        <v>1202679214.23</v>
      </c>
      <c r="H12" s="10">
        <f t="shared" si="3"/>
        <v>74.980000887157104</v>
      </c>
      <c r="I12" s="9">
        <f t="shared" si="1"/>
        <v>1333193.7215400001</v>
      </c>
      <c r="J12" s="10">
        <v>1333193721.54</v>
      </c>
      <c r="K12" s="16">
        <f t="shared" si="4"/>
        <v>-130514.50731000002</v>
      </c>
    </row>
    <row r="13" spans="1:11" ht="36" customHeight="1">
      <c r="A13" s="13"/>
      <c r="B13" s="14" t="s">
        <v>30</v>
      </c>
      <c r="C13" s="8" t="s">
        <v>54</v>
      </c>
      <c r="D13" s="9">
        <f t="shared" si="2"/>
        <v>0</v>
      </c>
      <c r="E13" s="20">
        <v>0</v>
      </c>
      <c r="F13" s="22">
        <f t="shared" si="0"/>
        <v>4.1140000000000003E-2</v>
      </c>
      <c r="G13" s="20">
        <v>41.14</v>
      </c>
      <c r="H13" s="10" t="s">
        <v>76</v>
      </c>
      <c r="I13" s="9">
        <f t="shared" si="1"/>
        <v>0.46958999999999995</v>
      </c>
      <c r="J13" s="10">
        <v>469.59</v>
      </c>
      <c r="K13" s="16">
        <f t="shared" si="4"/>
        <v>-0.42844999999999994</v>
      </c>
    </row>
    <row r="14" spans="1:11" ht="36" customHeight="1">
      <c r="A14" s="13"/>
      <c r="B14" s="23" t="s">
        <v>85</v>
      </c>
      <c r="C14" s="8" t="s">
        <v>84</v>
      </c>
      <c r="D14" s="9">
        <f t="shared" si="2"/>
        <v>0</v>
      </c>
      <c r="E14" s="20">
        <v>0</v>
      </c>
      <c r="F14" s="22">
        <f t="shared" si="0"/>
        <v>39.16048</v>
      </c>
      <c r="G14" s="20">
        <v>39160.480000000003</v>
      </c>
      <c r="H14" s="10" t="s">
        <v>76</v>
      </c>
      <c r="I14" s="9"/>
      <c r="J14" s="10"/>
      <c r="K14" s="16">
        <f t="shared" si="4"/>
        <v>39.16048</v>
      </c>
    </row>
    <row r="15" spans="1:11" ht="20.45" customHeight="1">
      <c r="A15" s="13"/>
      <c r="B15" s="14" t="s">
        <v>49</v>
      </c>
      <c r="C15" s="8" t="s">
        <v>62</v>
      </c>
      <c r="D15" s="9">
        <f t="shared" si="2"/>
        <v>4791880</v>
      </c>
      <c r="E15" s="20">
        <v>4791880000</v>
      </c>
      <c r="F15" s="22">
        <f t="shared" si="0"/>
        <v>3973808.747</v>
      </c>
      <c r="G15" s="20">
        <v>3973808747</v>
      </c>
      <c r="H15" s="10">
        <f t="shared" si="3"/>
        <v>82.927968709567011</v>
      </c>
      <c r="I15" s="9">
        <f t="shared" si="1"/>
        <v>4047941.3180300002</v>
      </c>
      <c r="J15" s="10">
        <v>4047941318.0300002</v>
      </c>
      <c r="K15" s="16">
        <f t="shared" si="4"/>
        <v>-74132.571030000225</v>
      </c>
    </row>
    <row r="16" spans="1:11" ht="27" customHeight="1">
      <c r="A16" s="13"/>
      <c r="B16" s="14" t="s">
        <v>44</v>
      </c>
      <c r="C16" s="8" t="s">
        <v>18</v>
      </c>
      <c r="D16" s="9">
        <f t="shared" si="2"/>
        <v>3600000</v>
      </c>
      <c r="E16" s="20">
        <v>3600000000</v>
      </c>
      <c r="F16" s="22">
        <f t="shared" si="0"/>
        <v>3532989.7949200002</v>
      </c>
      <c r="G16" s="20">
        <v>3532989794.9200001</v>
      </c>
      <c r="H16" s="10">
        <f t="shared" si="3"/>
        <v>98.138605414444442</v>
      </c>
      <c r="I16" s="9">
        <f t="shared" si="1"/>
        <v>3590082.1682500001</v>
      </c>
      <c r="J16" s="10">
        <v>3590082168.25</v>
      </c>
      <c r="K16" s="16">
        <f t="shared" si="4"/>
        <v>-57092.373329999857</v>
      </c>
    </row>
    <row r="17" spans="1:11" ht="22.15" customHeight="1">
      <c r="A17" s="13"/>
      <c r="B17" s="14" t="s">
        <v>48</v>
      </c>
      <c r="C17" s="8" t="s">
        <v>34</v>
      </c>
      <c r="D17" s="9">
        <f t="shared" si="2"/>
        <v>1150000</v>
      </c>
      <c r="E17" s="20">
        <v>1150000000</v>
      </c>
      <c r="F17" s="22">
        <f t="shared" si="0"/>
        <v>410850.95207999996</v>
      </c>
      <c r="G17" s="20">
        <v>410850952.07999998</v>
      </c>
      <c r="H17" s="10">
        <f t="shared" si="3"/>
        <v>35.726169746086953</v>
      </c>
      <c r="I17" s="9">
        <f t="shared" si="1"/>
        <v>426679.39977999998</v>
      </c>
      <c r="J17" s="10">
        <v>426679399.77999997</v>
      </c>
      <c r="K17" s="16">
        <f t="shared" si="4"/>
        <v>-15828.447700000019</v>
      </c>
    </row>
    <row r="18" spans="1:11" ht="24.6" customHeight="1">
      <c r="A18" s="13"/>
      <c r="B18" s="14" t="s">
        <v>19</v>
      </c>
      <c r="C18" s="8" t="s">
        <v>63</v>
      </c>
      <c r="D18" s="9">
        <f t="shared" si="2"/>
        <v>41880</v>
      </c>
      <c r="E18" s="20">
        <v>41880000</v>
      </c>
      <c r="F18" s="22">
        <f t="shared" si="0"/>
        <v>29968</v>
      </c>
      <c r="G18" s="20">
        <v>29968000</v>
      </c>
      <c r="H18" s="10">
        <f t="shared" si="3"/>
        <v>71.556829035339064</v>
      </c>
      <c r="I18" s="9">
        <f t="shared" si="1"/>
        <v>31179.75</v>
      </c>
      <c r="J18" s="10">
        <v>31179750</v>
      </c>
      <c r="K18" s="16">
        <f t="shared" si="4"/>
        <v>-1211.75</v>
      </c>
    </row>
    <row r="19" spans="1:11" ht="70.150000000000006" customHeight="1">
      <c r="A19" s="13"/>
      <c r="B19" s="14" t="s">
        <v>42</v>
      </c>
      <c r="C19" s="8" t="s">
        <v>5</v>
      </c>
      <c r="D19" s="9">
        <f t="shared" si="2"/>
        <v>74179.5</v>
      </c>
      <c r="E19" s="20">
        <v>74179500</v>
      </c>
      <c r="F19" s="22">
        <f t="shared" si="0"/>
        <v>62936.086130000003</v>
      </c>
      <c r="G19" s="20">
        <v>62936086.130000003</v>
      </c>
      <c r="H19" s="10">
        <f t="shared" si="3"/>
        <v>84.842963527659265</v>
      </c>
      <c r="I19" s="9">
        <f t="shared" si="1"/>
        <v>56570.469420000001</v>
      </c>
      <c r="J19" s="10">
        <v>56570469.420000002</v>
      </c>
      <c r="K19" s="16">
        <f t="shared" si="4"/>
        <v>6365.6167100000021</v>
      </c>
    </row>
    <row r="20" spans="1:11" ht="37.9" customHeight="1">
      <c r="A20" s="13"/>
      <c r="B20" s="14" t="s">
        <v>59</v>
      </c>
      <c r="C20" s="8" t="s">
        <v>31</v>
      </c>
      <c r="D20" s="9">
        <f t="shared" si="2"/>
        <v>74100</v>
      </c>
      <c r="E20" s="20">
        <v>74100000</v>
      </c>
      <c r="F20" s="22">
        <f t="shared" si="0"/>
        <v>62888.196130000004</v>
      </c>
      <c r="G20" s="20">
        <v>62888196.130000003</v>
      </c>
      <c r="H20" s="10">
        <f t="shared" si="3"/>
        <v>84.869360499325239</v>
      </c>
      <c r="I20" s="9">
        <f t="shared" si="1"/>
        <v>56525.884420000002</v>
      </c>
      <c r="J20" s="10">
        <v>56525884.420000002</v>
      </c>
      <c r="K20" s="16">
        <f t="shared" si="4"/>
        <v>6362.3117100000018</v>
      </c>
    </row>
    <row r="21" spans="1:11" ht="69.75" customHeight="1">
      <c r="A21" s="13"/>
      <c r="B21" s="14" t="s">
        <v>64</v>
      </c>
      <c r="C21" s="8" t="s">
        <v>46</v>
      </c>
      <c r="D21" s="9">
        <f t="shared" si="2"/>
        <v>79.5</v>
      </c>
      <c r="E21" s="20">
        <v>79500</v>
      </c>
      <c r="F21" s="22">
        <f t="shared" si="0"/>
        <v>47.89</v>
      </c>
      <c r="G21" s="20">
        <v>47890</v>
      </c>
      <c r="H21" s="10">
        <f t="shared" si="3"/>
        <v>60.238993710691823</v>
      </c>
      <c r="I21" s="9">
        <f t="shared" si="1"/>
        <v>44.585000000000001</v>
      </c>
      <c r="J21" s="10">
        <v>44585</v>
      </c>
      <c r="K21" s="16">
        <f t="shared" si="4"/>
        <v>3.3049999999999997</v>
      </c>
    </row>
    <row r="22" spans="1:11" ht="39" customHeight="1">
      <c r="A22" s="13"/>
      <c r="B22" s="14" t="s">
        <v>28</v>
      </c>
      <c r="C22" s="8" t="s">
        <v>25</v>
      </c>
      <c r="D22" s="9">
        <f t="shared" si="2"/>
        <v>217000</v>
      </c>
      <c r="E22" s="20">
        <v>217000000</v>
      </c>
      <c r="F22" s="22">
        <f t="shared" si="0"/>
        <v>116904.45421</v>
      </c>
      <c r="G22" s="20">
        <v>116904454.20999999</v>
      </c>
      <c r="H22" s="10">
        <f t="shared" si="3"/>
        <v>53.873020373271885</v>
      </c>
      <c r="I22" s="9">
        <f t="shared" si="1"/>
        <v>156177.47608000002</v>
      </c>
      <c r="J22" s="10">
        <v>156177476.08000001</v>
      </c>
      <c r="K22" s="16">
        <f t="shared" si="4"/>
        <v>-39273.021870000026</v>
      </c>
    </row>
    <row r="23" spans="1:11" ht="84" customHeight="1">
      <c r="A23" s="13"/>
      <c r="B23" s="14" t="s">
        <v>43</v>
      </c>
      <c r="C23" s="8" t="s">
        <v>47</v>
      </c>
      <c r="D23" s="9">
        <f t="shared" si="2"/>
        <v>0</v>
      </c>
      <c r="E23" s="24"/>
      <c r="F23" s="22">
        <f t="shared" si="0"/>
        <v>0</v>
      </c>
      <c r="G23" s="24"/>
      <c r="H23" s="10" t="s">
        <v>76</v>
      </c>
      <c r="I23" s="9">
        <f t="shared" si="1"/>
        <v>7.9739499999999994</v>
      </c>
      <c r="J23" s="10">
        <v>7973.95</v>
      </c>
      <c r="K23" s="16">
        <f t="shared" si="4"/>
        <v>-7.9739499999999994</v>
      </c>
    </row>
    <row r="24" spans="1:11" ht="118.5" customHeight="1">
      <c r="A24" s="13"/>
      <c r="B24" s="14" t="s">
        <v>32</v>
      </c>
      <c r="C24" s="8" t="s">
        <v>13</v>
      </c>
      <c r="D24" s="9">
        <f t="shared" si="2"/>
        <v>122987</v>
      </c>
      <c r="E24" s="20">
        <v>122987000</v>
      </c>
      <c r="F24" s="22">
        <f t="shared" si="0"/>
        <v>111944.91256999999</v>
      </c>
      <c r="G24" s="20">
        <v>111944912.56999999</v>
      </c>
      <c r="H24" s="10">
        <f t="shared" si="3"/>
        <v>91.021744224999381</v>
      </c>
      <c r="I24" s="9">
        <f t="shared" si="1"/>
        <v>86696.451830000005</v>
      </c>
      <c r="J24" s="10">
        <v>86696451.829999998</v>
      </c>
      <c r="K24" s="16">
        <f t="shared" si="4"/>
        <v>25248.46073999998</v>
      </c>
    </row>
    <row r="25" spans="1:11" ht="55.5" customHeight="1">
      <c r="A25" s="13"/>
      <c r="B25" s="14" t="s">
        <v>68</v>
      </c>
      <c r="C25" s="8" t="s">
        <v>67</v>
      </c>
      <c r="D25" s="9">
        <f t="shared" si="2"/>
        <v>48787</v>
      </c>
      <c r="E25" s="20">
        <v>48787000</v>
      </c>
      <c r="F25" s="22">
        <f t="shared" si="0"/>
        <v>29944.04522</v>
      </c>
      <c r="G25" s="20">
        <v>29944045.219999999</v>
      </c>
      <c r="H25" s="10">
        <f t="shared" si="3"/>
        <v>61.377098858302418</v>
      </c>
      <c r="I25" s="9">
        <f t="shared" si="1"/>
        <v>44289.469060000003</v>
      </c>
      <c r="J25" s="10">
        <v>44289469.060000002</v>
      </c>
      <c r="K25" s="16">
        <f t="shared" si="4"/>
        <v>-14345.423840000003</v>
      </c>
    </row>
    <row r="26" spans="1:11" ht="72.599999999999994" customHeight="1">
      <c r="A26" s="13"/>
      <c r="B26" s="14" t="s">
        <v>17</v>
      </c>
      <c r="C26" s="8" t="s">
        <v>14</v>
      </c>
      <c r="D26" s="9">
        <f t="shared" si="2"/>
        <v>66195</v>
      </c>
      <c r="E26" s="20">
        <v>66195000</v>
      </c>
      <c r="F26" s="22">
        <f t="shared" si="0"/>
        <v>44660.037499999999</v>
      </c>
      <c r="G26" s="20">
        <v>44660037.5</v>
      </c>
      <c r="H26" s="10">
        <f t="shared" si="3"/>
        <v>67.46738802024322</v>
      </c>
      <c r="I26" s="9">
        <f t="shared" si="1"/>
        <v>94218.473799999992</v>
      </c>
      <c r="J26" s="10">
        <v>94218473.799999997</v>
      </c>
      <c r="K26" s="16">
        <f t="shared" si="4"/>
        <v>-49558.436299999994</v>
      </c>
    </row>
    <row r="27" spans="1:11" ht="63">
      <c r="A27" s="13"/>
      <c r="B27" s="14" t="s">
        <v>20</v>
      </c>
      <c r="C27" s="8" t="s">
        <v>33</v>
      </c>
      <c r="D27" s="9">
        <f t="shared" si="2"/>
        <v>427.8</v>
      </c>
      <c r="E27" s="20">
        <v>427800</v>
      </c>
      <c r="F27" s="22">
        <f t="shared" si="0"/>
        <v>537.33719999999994</v>
      </c>
      <c r="G27" s="20">
        <v>537337.19999999995</v>
      </c>
      <c r="H27" s="10">
        <f t="shared" si="3"/>
        <v>125.60476858345019</v>
      </c>
      <c r="I27" s="9">
        <f t="shared" si="1"/>
        <v>3423.8086000000003</v>
      </c>
      <c r="J27" s="10">
        <v>3423808.6</v>
      </c>
      <c r="K27" s="16">
        <f t="shared" si="4"/>
        <v>-2886.4714000000004</v>
      </c>
    </row>
    <row r="28" spans="1:11" ht="38.450000000000003" customHeight="1">
      <c r="A28" s="13"/>
      <c r="B28" s="14" t="s">
        <v>37</v>
      </c>
      <c r="C28" s="8" t="s">
        <v>60</v>
      </c>
      <c r="D28" s="9">
        <f t="shared" si="2"/>
        <v>179.6</v>
      </c>
      <c r="E28" s="20">
        <v>179600</v>
      </c>
      <c r="F28" s="22">
        <f t="shared" si="0"/>
        <v>86.679000000000002</v>
      </c>
      <c r="G28" s="20">
        <v>86679</v>
      </c>
      <c r="H28" s="10">
        <f t="shared" si="3"/>
        <v>48.262249443207125</v>
      </c>
      <c r="I28" s="9">
        <f t="shared" si="1"/>
        <v>398.892</v>
      </c>
      <c r="J28" s="10">
        <v>398892</v>
      </c>
      <c r="K28" s="16">
        <f t="shared" si="4"/>
        <v>-312.21299999999997</v>
      </c>
    </row>
    <row r="29" spans="1:11" ht="38.450000000000003" customHeight="1">
      <c r="A29" s="13"/>
      <c r="B29" s="14" t="s">
        <v>27</v>
      </c>
      <c r="C29" s="8" t="s">
        <v>0</v>
      </c>
      <c r="D29" s="9">
        <f t="shared" si="2"/>
        <v>296948.3</v>
      </c>
      <c r="E29" s="20">
        <v>296948300</v>
      </c>
      <c r="F29" s="22">
        <f t="shared" si="0"/>
        <v>286891.18783000001</v>
      </c>
      <c r="G29" s="20">
        <v>286891187.82999998</v>
      </c>
      <c r="H29" s="10">
        <f t="shared" si="3"/>
        <v>96.613177388117734</v>
      </c>
      <c r="I29" s="9">
        <f t="shared" si="1"/>
        <v>288108.57792000001</v>
      </c>
      <c r="J29" s="10">
        <v>288108577.92000002</v>
      </c>
      <c r="K29" s="16">
        <f t="shared" si="4"/>
        <v>-1217.3900900000008</v>
      </c>
    </row>
    <row r="30" spans="1:11" ht="38.450000000000003" customHeight="1">
      <c r="A30" s="13"/>
      <c r="B30" s="14" t="s">
        <v>22</v>
      </c>
      <c r="C30" s="8" t="s">
        <v>23</v>
      </c>
      <c r="D30" s="9">
        <f t="shared" si="2"/>
        <v>5</v>
      </c>
      <c r="E30" s="20">
        <v>5000</v>
      </c>
      <c r="F30" s="22">
        <f t="shared" si="0"/>
        <v>582.25850000000003</v>
      </c>
      <c r="G30" s="20">
        <v>582258.5</v>
      </c>
      <c r="H30" s="10">
        <f t="shared" si="3"/>
        <v>11645.17</v>
      </c>
      <c r="I30" s="9">
        <f t="shared" si="1"/>
        <v>926.67319999999995</v>
      </c>
      <c r="J30" s="10">
        <v>926673.2</v>
      </c>
      <c r="K30" s="16">
        <f t="shared" si="4"/>
        <v>-344.41469999999993</v>
      </c>
    </row>
    <row r="31" spans="1:11" ht="38.450000000000003" customHeight="1">
      <c r="A31" s="13"/>
      <c r="B31" s="14" t="s">
        <v>58</v>
      </c>
      <c r="C31" s="8" t="s">
        <v>56</v>
      </c>
      <c r="D31" s="9">
        <f t="shared" si="2"/>
        <v>23772389.001880001</v>
      </c>
      <c r="E31" s="20">
        <v>23772389001.880001</v>
      </c>
      <c r="F31" s="22">
        <f t="shared" si="0"/>
        <v>15278971.60214</v>
      </c>
      <c r="G31" s="20">
        <v>15278971602.139999</v>
      </c>
      <c r="H31" s="10">
        <f t="shared" si="3"/>
        <v>64.271923200195346</v>
      </c>
      <c r="I31" s="9">
        <f t="shared" si="1"/>
        <v>8829430.4951700009</v>
      </c>
      <c r="J31" s="10">
        <v>8829430495.1700001</v>
      </c>
      <c r="K31" s="16">
        <f t="shared" si="4"/>
        <v>6449541.1069699991</v>
      </c>
    </row>
    <row r="32" spans="1:11" ht="85.9" customHeight="1">
      <c r="A32" s="13"/>
      <c r="B32" s="14" t="s">
        <v>2</v>
      </c>
      <c r="C32" s="8" t="s">
        <v>57</v>
      </c>
      <c r="D32" s="9">
        <f t="shared" si="2"/>
        <v>23355606.026349999</v>
      </c>
      <c r="E32" s="20">
        <v>23355606026.349998</v>
      </c>
      <c r="F32" s="22">
        <f t="shared" si="0"/>
        <v>14874574.959729999</v>
      </c>
      <c r="G32" s="20">
        <v>14874574959.73</v>
      </c>
      <c r="H32" s="10">
        <f t="shared" si="3"/>
        <v>63.687385987537091</v>
      </c>
      <c r="I32" s="9">
        <f t="shared" ref="I32:I41" si="5">J32/1000</f>
        <v>8669944.2543000001</v>
      </c>
      <c r="J32" s="10">
        <v>8669944254.2999992</v>
      </c>
      <c r="K32" s="16">
        <f t="shared" si="4"/>
        <v>6204630.7054299992</v>
      </c>
    </row>
    <row r="33" spans="1:11" ht="40.15" customHeight="1">
      <c r="A33" s="13"/>
      <c r="B33" s="14" t="s">
        <v>29</v>
      </c>
      <c r="C33" s="8" t="s">
        <v>1</v>
      </c>
      <c r="D33" s="9">
        <f t="shared" si="2"/>
        <v>4512164.5999999996</v>
      </c>
      <c r="E33" s="20">
        <v>4512164600</v>
      </c>
      <c r="F33" s="22">
        <f t="shared" si="0"/>
        <v>4051717.2</v>
      </c>
      <c r="G33" s="20">
        <v>4051717200</v>
      </c>
      <c r="H33" s="10">
        <f t="shared" si="3"/>
        <v>89.795421026972306</v>
      </c>
      <c r="I33" s="9">
        <f t="shared" si="5"/>
        <v>1413368.4</v>
      </c>
      <c r="J33" s="10">
        <v>1413368400</v>
      </c>
      <c r="K33" s="16">
        <f t="shared" si="4"/>
        <v>2638348.8000000003</v>
      </c>
    </row>
    <row r="34" spans="1:11" ht="57.6" customHeight="1">
      <c r="A34" s="13"/>
      <c r="B34" s="14" t="s">
        <v>26</v>
      </c>
      <c r="C34" s="8" t="s">
        <v>71</v>
      </c>
      <c r="D34" s="9">
        <f t="shared" si="2"/>
        <v>8799536.0099999998</v>
      </c>
      <c r="E34" s="20">
        <v>8799536010</v>
      </c>
      <c r="F34" s="22">
        <f t="shared" si="0"/>
        <v>5033105.9996699998</v>
      </c>
      <c r="G34" s="20">
        <v>5033105999.6700001</v>
      </c>
      <c r="H34" s="10">
        <f t="shared" si="3"/>
        <v>57.197402157912194</v>
      </c>
      <c r="I34" s="9">
        <f t="shared" si="5"/>
        <v>1825122.9740599999</v>
      </c>
      <c r="J34" s="10">
        <v>1825122974.0599999</v>
      </c>
      <c r="K34" s="16">
        <f t="shared" si="4"/>
        <v>3207983.0256099999</v>
      </c>
    </row>
    <row r="35" spans="1:11" ht="49.5" customHeight="1">
      <c r="A35" s="13"/>
      <c r="B35" s="14" t="s">
        <v>66</v>
      </c>
      <c r="C35" s="8" t="s">
        <v>40</v>
      </c>
      <c r="D35" s="9">
        <f t="shared" si="2"/>
        <v>3743611.2</v>
      </c>
      <c r="E35" s="20">
        <v>3743611200</v>
      </c>
      <c r="F35" s="22">
        <f t="shared" si="0"/>
        <v>2660880.1321300003</v>
      </c>
      <c r="G35" s="20">
        <v>2660880132.1300001</v>
      </c>
      <c r="H35" s="10">
        <f t="shared" si="3"/>
        <v>71.077897515906571</v>
      </c>
      <c r="I35" s="9">
        <f t="shared" si="5"/>
        <v>2004653.8152100001</v>
      </c>
      <c r="J35" s="10">
        <v>2004653815.21</v>
      </c>
      <c r="K35" s="16">
        <f t="shared" si="4"/>
        <v>656226.31692000013</v>
      </c>
    </row>
    <row r="36" spans="1:11" ht="37.15" customHeight="1">
      <c r="A36" s="13"/>
      <c r="B36" s="14" t="s">
        <v>3</v>
      </c>
      <c r="C36" s="8" t="s">
        <v>38</v>
      </c>
      <c r="D36" s="9">
        <f t="shared" si="2"/>
        <v>6300294.2163500004</v>
      </c>
      <c r="E36" s="20">
        <v>6300294216.3500004</v>
      </c>
      <c r="F36" s="22">
        <f t="shared" si="0"/>
        <v>3128871.62793</v>
      </c>
      <c r="G36" s="20">
        <v>3128871627.9299998</v>
      </c>
      <c r="H36" s="10">
        <f t="shared" si="3"/>
        <v>49.662309734840832</v>
      </c>
      <c r="I36" s="9">
        <f t="shared" si="5"/>
        <v>3426799.0650300002</v>
      </c>
      <c r="J36" s="10">
        <v>3426799065.0300002</v>
      </c>
      <c r="K36" s="16">
        <f t="shared" si="4"/>
        <v>-297927.43710000021</v>
      </c>
    </row>
    <row r="37" spans="1:11" ht="84.6" customHeight="1">
      <c r="A37" s="13"/>
      <c r="B37" s="14" t="s">
        <v>8</v>
      </c>
      <c r="C37" s="8" t="s">
        <v>70</v>
      </c>
      <c r="D37" s="9">
        <f t="shared" si="2"/>
        <v>413815.47553</v>
      </c>
      <c r="E37" s="20">
        <v>413815475.52999997</v>
      </c>
      <c r="F37" s="22">
        <f t="shared" si="0"/>
        <v>270493.23082999996</v>
      </c>
      <c r="G37" s="20">
        <v>270493230.82999998</v>
      </c>
      <c r="H37" s="10">
        <f t="shared" si="3"/>
        <v>65.365663399504797</v>
      </c>
      <c r="I37" s="9">
        <f t="shared" si="5"/>
        <v>157445.55228999999</v>
      </c>
      <c r="J37" s="10">
        <v>157445552.28999999</v>
      </c>
      <c r="K37" s="16">
        <f t="shared" si="4"/>
        <v>113047.67853999996</v>
      </c>
    </row>
    <row r="38" spans="1:11" ht="73.5" customHeight="1">
      <c r="A38" s="13"/>
      <c r="B38" s="14" t="s">
        <v>82</v>
      </c>
      <c r="C38" s="8" t="s">
        <v>83</v>
      </c>
      <c r="D38" s="9">
        <f t="shared" si="2"/>
        <v>0</v>
      </c>
      <c r="E38" s="20">
        <v>0</v>
      </c>
      <c r="F38" s="22">
        <f t="shared" si="0"/>
        <v>22000</v>
      </c>
      <c r="G38" s="20">
        <v>22000000</v>
      </c>
      <c r="H38" s="10" t="s">
        <v>76</v>
      </c>
      <c r="I38" s="9"/>
      <c r="J38" s="10"/>
      <c r="K38" s="16">
        <f t="shared" si="4"/>
        <v>22000</v>
      </c>
    </row>
    <row r="39" spans="1:11" ht="37.9" customHeight="1">
      <c r="A39" s="13"/>
      <c r="B39" s="14" t="s">
        <v>9</v>
      </c>
      <c r="C39" s="8" t="s">
        <v>7</v>
      </c>
      <c r="D39" s="9">
        <f t="shared" si="2"/>
        <v>2967.5</v>
      </c>
      <c r="E39" s="20">
        <v>2967500</v>
      </c>
      <c r="F39" s="22">
        <f t="shared" si="0"/>
        <v>2967.5</v>
      </c>
      <c r="G39" s="20">
        <v>2967500</v>
      </c>
      <c r="H39" s="10">
        <f t="shared" si="3"/>
        <v>100</v>
      </c>
      <c r="I39" s="9">
        <f t="shared" si="5"/>
        <v>4881.78</v>
      </c>
      <c r="J39" s="10">
        <v>4881780</v>
      </c>
      <c r="K39" s="16">
        <f t="shared" si="4"/>
        <v>-1914.2799999999997</v>
      </c>
    </row>
    <row r="40" spans="1:11" ht="148.15" customHeight="1">
      <c r="A40" s="13"/>
      <c r="B40" s="14" t="s">
        <v>41</v>
      </c>
      <c r="C40" s="8" t="s">
        <v>4</v>
      </c>
      <c r="D40" s="9">
        <f t="shared" si="2"/>
        <v>0</v>
      </c>
      <c r="E40" s="20">
        <v>0</v>
      </c>
      <c r="F40" s="22">
        <f t="shared" si="0"/>
        <v>122323.50442</v>
      </c>
      <c r="G40" s="20">
        <v>122323504.42</v>
      </c>
      <c r="H40" s="10" t="s">
        <v>76</v>
      </c>
      <c r="I40" s="9">
        <f t="shared" si="5"/>
        <v>42143.313270000006</v>
      </c>
      <c r="J40" s="10">
        <v>42143313.270000003</v>
      </c>
      <c r="K40" s="16">
        <f t="shared" si="4"/>
        <v>80180.191149999999</v>
      </c>
    </row>
    <row r="41" spans="1:11" ht="103.5" customHeight="1">
      <c r="A41" s="13"/>
      <c r="B41" s="14" t="s">
        <v>39</v>
      </c>
      <c r="C41" s="8" t="s">
        <v>24</v>
      </c>
      <c r="D41" s="9">
        <f t="shared" si="2"/>
        <v>0</v>
      </c>
      <c r="E41" s="20">
        <v>0</v>
      </c>
      <c r="F41" s="22">
        <f t="shared" si="0"/>
        <v>-13387.592839999999</v>
      </c>
      <c r="G41" s="20">
        <v>-13387592.84</v>
      </c>
      <c r="H41" s="10" t="s">
        <v>76</v>
      </c>
      <c r="I41" s="9">
        <f t="shared" si="5"/>
        <v>-44984.404689999996</v>
      </c>
      <c r="J41" s="10">
        <v>-44984404.689999998</v>
      </c>
      <c r="K41" s="16">
        <f t="shared" si="4"/>
        <v>31596.811849999998</v>
      </c>
    </row>
    <row r="42" spans="1:11">
      <c r="B42" s="2"/>
      <c r="C42" s="4"/>
      <c r="D42" s="4"/>
      <c r="E42" s="4"/>
      <c r="F42" s="4"/>
      <c r="G42" s="4"/>
      <c r="H42" s="4"/>
      <c r="I42" s="4"/>
      <c r="J42" s="4"/>
    </row>
  </sheetData>
  <autoFilter ref="B3:G41"/>
  <mergeCells count="2">
    <mergeCell ref="A1:K1"/>
    <mergeCell ref="B2:K2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Пьянникова Светлана Александровна</cp:lastModifiedBy>
  <cp:lastPrinted>2019-10-25T07:11:45Z</cp:lastPrinted>
  <dcterms:created xsi:type="dcterms:W3CDTF">2019-10-18T08:22:25Z</dcterms:created>
  <dcterms:modified xsi:type="dcterms:W3CDTF">2020-11-17T06:26:51Z</dcterms:modified>
</cp:coreProperties>
</file>