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990" yWindow="1050" windowWidth="15000" windowHeight="9930"/>
  </bookViews>
  <sheets>
    <sheet name="Sheet1" sheetId="1" r:id="rId1"/>
  </sheets>
  <definedNames>
    <definedName name="_xlnm._FilterDatabase" localSheetId="0" hidden="1">Sheet1!$B$4:$F$46</definedName>
    <definedName name="_xlnm.Print_Titles" localSheetId="0">Sheet1!$4:$4</definedName>
  </definedNames>
  <calcPr calcId="124519"/>
</workbook>
</file>

<file path=xl/calcChain.xml><?xml version="1.0" encoding="utf-8"?>
<calcChain xmlns="http://schemas.openxmlformats.org/spreadsheetml/2006/main">
  <c r="K10" i="1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6"/>
  <c r="K7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H6" l="1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9"/>
  <c r="H30"/>
  <c r="H31"/>
  <c r="H32"/>
  <c r="H33"/>
  <c r="H34"/>
  <c r="H35"/>
  <c r="H36"/>
  <c r="H37"/>
  <c r="H38"/>
  <c r="H39"/>
  <c r="H40"/>
  <c r="H41"/>
  <c r="H42"/>
  <c r="H44" l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5"/>
  <c r="H5" s="1"/>
  <c r="I6" l="1"/>
  <c r="I7"/>
  <c r="I8"/>
  <c r="I9"/>
  <c r="I10"/>
  <c r="I11"/>
  <c r="I12"/>
  <c r="I13"/>
  <c r="I14"/>
  <c r="I15"/>
  <c r="I16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4"/>
  <c r="I45"/>
  <c r="I46"/>
  <c r="I5"/>
</calcChain>
</file>

<file path=xl/sharedStrings.xml><?xml version="1.0" encoding="utf-8"?>
<sst xmlns="http://schemas.openxmlformats.org/spreadsheetml/2006/main" count="100" uniqueCount="97">
  <si>
    <t>АДМИНИСТРАТИВНЫЕ ПЛАТЕЖИ И СБОРЫ</t>
  </si>
  <si>
    <t>00020000000000000000</t>
  </si>
  <si>
    <t>Налог, взимаемый в связи с применением упрощенной системы налогообложения</t>
  </si>
  <si>
    <t>00020220000000000150</t>
  </si>
  <si>
    <t>НАЛОГИ, СБОРЫ И РЕГУЛЯРНЫЕ ПЛАТЕЖИ ЗА ПОЛЬЗОВАНИЕ ПРИРОДНЫМИ РЕСУРСАМИ</t>
  </si>
  <si>
    <t>БЕЗВОЗМЕЗДНЫЕ ПОСТУПЛЕНИЯ ОТ ГОСУДАРСТВЕННЫХ (МУНИЦИПАЛЬНЫХ) ОРГАНИЗАЦИЙ</t>
  </si>
  <si>
    <t>ЗАДОЛЖЕННОСТЬ И ПЕРЕРАСЧЕТЫ ПО ОТМЕНЕННЫМ НАЛОГАМ, СБОРАМ И ИНЫМ ОБЯЗАТЕЛЬНЫМ ПЛАТЕЖАМ</t>
  </si>
  <si>
    <t>00011400000000000000</t>
  </si>
  <si>
    <t>00021800000000000000</t>
  </si>
  <si>
    <t>00010605000020000110</t>
  </si>
  <si>
    <t>ДОХОДЫ ОТ ИСПОЛЬЗОВАНИЯ ИМУЩЕСТВА, НАХОДЯЩЕГОСЯ В ГОСУДАРСТВЕННОЙ И МУНИЦИПАЛЬНОЙ СОБСТВЕННОСТИ</t>
  </si>
  <si>
    <t>00020230000000000150</t>
  </si>
  <si>
    <t>НАЛОГОВЫЕ И НЕНАЛОГОВЫЕ ДОХОДЫ</t>
  </si>
  <si>
    <t>ПРОЧИЕ НЕНАЛОГОВЫЕ ДОХОДЫ</t>
  </si>
  <si>
    <t>Субвенции бюджетам бюджетной системы Российской Федерации</t>
  </si>
  <si>
    <t>00010900000000000000</t>
  </si>
  <si>
    <t>Единый сельскохозяйственный налог</t>
  </si>
  <si>
    <t>00010500000000000000</t>
  </si>
  <si>
    <t>00010701000010000110</t>
  </si>
  <si>
    <t>00010000000000000000</t>
  </si>
  <si>
    <t>00011700000000000000</t>
  </si>
  <si>
    <t>Налог на имущество организаций</t>
  </si>
  <si>
    <t>ШТРАФЫ, САНКЦИИ, ВОЗМЕЩЕНИЕ УЩЕРБА</t>
  </si>
  <si>
    <t>00011300000000000000</t>
  </si>
  <si>
    <t>БЕЗВОЗМЕЗДНЫЕ ПОСТУПЛЕНИЯ</t>
  </si>
  <si>
    <t>ПЛАТЕЖИ ПРИ ПОЛЬЗОВАНИИ ПРИРОДНЫМИ РЕСУРСАМИ</t>
  </si>
  <si>
    <t>00010503000010000110</t>
  </si>
  <si>
    <t>Земельный налог</t>
  </si>
  <si>
    <t>НАЛОГИ НА ИМУЩЕСТВО</t>
  </si>
  <si>
    <t>00010704000010000110</t>
  </si>
  <si>
    <t>00010800000000000000</t>
  </si>
  <si>
    <t>00010300000000000000</t>
  </si>
  <si>
    <t>00020700000000000000</t>
  </si>
  <si>
    <t>00020240000000000150</t>
  </si>
  <si>
    <t>Налог на добычу полезных ископаемых</t>
  </si>
  <si>
    <t>00010604000020000110</t>
  </si>
  <si>
    <t>ДОХОДЫ ОТ ПРОДАЖИ МАТЕРИАЛЬНЫХ И НЕМАТЕРИАЛЬНЫХ АКТИВОВ</t>
  </si>
  <si>
    <t>Акцизы по подакцизным товарам (продукции), производимым на территории Российской Федерации</t>
  </si>
  <si>
    <t>00020300000000000000</t>
  </si>
  <si>
    <t>00011600000000000000</t>
  </si>
  <si>
    <t>Налог на прибыль организаций</t>
  </si>
  <si>
    <t>00011100000000000000</t>
  </si>
  <si>
    <t>Субсидии бюджетам бюджетной системы Российской Федерации (межбюджетные субсидии)</t>
  </si>
  <si>
    <t>Единый налог на вмененный доход для отдельных видов деятельности</t>
  </si>
  <si>
    <t>Транспортный налог</t>
  </si>
  <si>
    <t>00011200000000000000</t>
  </si>
  <si>
    <t>НАЛОГИ НА ПРИБЫЛЬ, ДОХОДЫ</t>
  </si>
  <si>
    <t>Доходы бюджета - Всего</t>
  </si>
  <si>
    <t>00010302000010000110</t>
  </si>
  <si>
    <t>Налог на имущество физических лиц</t>
  </si>
  <si>
    <t>00010602000020000110</t>
  </si>
  <si>
    <t>00085000000000000000</t>
  </si>
  <si>
    <t>БЕЗВОЗМЕЗДНЫЕ ПОСТУПЛЕНИЯ ОТ ДРУГИХ БЮДЖЕТОВ БЮДЖЕТНОЙ СИСТЕМЫ РОССИЙСКОЙ ФЕДЕРАЦИИ</t>
  </si>
  <si>
    <t>Налог на игорный бизнес</t>
  </si>
  <si>
    <t>00020210000000000150</t>
  </si>
  <si>
    <t>00010700000000000000</t>
  </si>
  <si>
    <t>00010601000000000110</t>
  </si>
  <si>
    <t>Налог, взимаемый в связи с применением патентной системы налогообложения</t>
  </si>
  <si>
    <t>00010101000000000110</t>
  </si>
  <si>
    <t>ГОСУДАРСТВЕННАЯ ПОШЛИНА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</si>
  <si>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</si>
  <si>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</si>
  <si>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</si>
  <si>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00010504000020000110</t>
  </si>
  <si>
    <t>НАЛОГИ НА СОВОКУПНЫЙ ДОХОД</t>
  </si>
  <si>
    <t>00010606000000000110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</si>
  <si>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</si>
  <si>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00020200000000000000</t>
  </si>
  <si>
    <t>00011500000000000000</t>
  </si>
  <si>
    <t>00021900000000000000</t>
  </si>
  <si>
    <t>00010102000010000110</t>
  </si>
  <si>
    <t>Сборы за пользование объектами животного мира и за пользование объектами водных биологических ресурсов</t>
  </si>
  <si>
    <t>ПРОЧИЕ БЕЗВОЗМЕЗДНЫЕ ПОСТУПЛЕНИЯ</t>
  </si>
  <si>
    <t>ДОХОДЫ ОТ ОКАЗАНИЯ ПЛАТНЫХ УСЛУГ И КОМПЕНСАЦИИ ЗАТРАТ ГОСУДАРСТВА</t>
  </si>
  <si>
    <t>00010502000020000110</t>
  </si>
  <si>
    <t>Дотации бюджетам бюджетной системы Российской Федерации</t>
  </si>
  <si>
    <t>00010600000000000000</t>
  </si>
  <si>
    <t>00010501000000000110</t>
  </si>
  <si>
    <t>Иные межбюджетные трансферты</t>
  </si>
  <si>
    <t>00010100000000000000</t>
  </si>
  <si>
    <t>Наименование показателя</t>
  </si>
  <si>
    <t>Код дохода по КД</t>
  </si>
  <si>
    <t>Процент исполнения</t>
  </si>
  <si>
    <t>Исполнено на 1 октября 2019г в рублях</t>
  </si>
  <si>
    <t>-</t>
  </si>
  <si>
    <t xml:space="preserve">   Сведения об исполнении консолидированного бюджета по доходам   на 1 октября 2020 года в сравнении с планом и соответствующим периодом прошлого года</t>
  </si>
  <si>
    <t>Утвержденные назначения на 2020 год                                 в тыс. руб.</t>
  </si>
  <si>
    <t>Утвержденные назначения на 2020 год в рублях</t>
  </si>
  <si>
    <t>Исполнено на                     1 октября 2020г                        в тыс. руб.</t>
  </si>
  <si>
    <t>Исполнено на 1 октября 2020г в рублях</t>
  </si>
  <si>
    <t>Исполнено на                    1 октября 2019г                                    в тыс. руб.</t>
  </si>
  <si>
    <t>00020400000000000000</t>
  </si>
  <si>
    <t>Налог на профессиональный доход</t>
  </si>
  <si>
    <t>00010506000010000110</t>
  </si>
  <si>
    <t>БЕЗВОЗМЕЗДНЫЕ ПОСТУПЛЕНИЯ ОТ НЕГОСУДАРСТВЕННЫХ ОРГАНИЗАЦИЙ</t>
  </si>
  <si>
    <t>Отклонение 2020 года от 2019 года в тыс. руб.</t>
  </si>
  <si>
    <t>Отклонение 2020 года от 2019 года в рублях</t>
  </si>
</sst>
</file>

<file path=xl/styles.xml><?xml version="1.0" encoding="utf-8"?>
<styleSheet xmlns="http://schemas.openxmlformats.org/spreadsheetml/2006/main">
  <numFmts count="2">
    <numFmt numFmtId="164" formatCode="###\ ###\ ###\ ###\ ##0.00"/>
    <numFmt numFmtId="165" formatCode="#,##0.0"/>
  </numFmts>
  <fonts count="8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Segoe UI"/>
      <family val="2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BFC5D2"/>
      </left>
      <right/>
      <top style="thin">
        <color rgb="FFBFC5D2"/>
      </top>
      <bottom style="thin">
        <color rgb="FFBFC5D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rgb="FFBFC5D2"/>
      </left>
      <right style="thin">
        <color rgb="FFBFC5D2"/>
      </right>
      <top/>
      <bottom style="thin">
        <color rgb="FFBFC5D2"/>
      </bottom>
      <diagonal/>
    </border>
  </borders>
  <cellStyleXfs count="2">
    <xf numFmtId="0" fontId="0" fillId="0" borderId="0"/>
    <xf numFmtId="49" fontId="2" fillId="0" borderId="2">
      <alignment horizontal="center" vertical="center" wrapText="1"/>
    </xf>
  </cellStyleXfs>
  <cellXfs count="25">
    <xf numFmtId="0" fontId="0" fillId="0" borderId="0" xfId="0" applyBorder="1"/>
    <xf numFmtId="0" fontId="0" fillId="0" borderId="0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3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164" fontId="6" fillId="0" borderId="3" xfId="0" applyNumberFormat="1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1" fillId="0" borderId="6" xfId="1" applyNumberFormat="1" applyFont="1" applyFill="1" applyBorder="1" applyAlignment="1" applyProtection="1">
      <alignment horizontal="center" vertical="center" wrapText="1"/>
    </xf>
    <xf numFmtId="164" fontId="6" fillId="0" borderId="7" xfId="0" applyNumberFormat="1" applyFont="1" applyFill="1" applyBorder="1" applyAlignment="1">
      <alignment horizontal="right" vertical="top" wrapText="1"/>
    </xf>
    <xf numFmtId="0" fontId="4" fillId="0" borderId="3" xfId="0" applyFont="1" applyFill="1" applyBorder="1" applyAlignment="1">
      <alignment horizontal="left" vertical="center" wrapText="1" indent="1"/>
    </xf>
    <xf numFmtId="4" fontId="4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Fill="1" applyBorder="1" applyAlignment="1">
      <alignment horizontal="center" vertical="center" wrapText="1"/>
    </xf>
  </cellXfs>
  <cellStyles count="2">
    <cellStyle name="xl28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L83"/>
  <sheetViews>
    <sheetView tabSelected="1" topLeftCell="B1" zoomScaleSheetLayoutView="100" workbookViewId="0">
      <selection activeCell="K13" sqref="K13"/>
    </sheetView>
  </sheetViews>
  <sheetFormatPr defaultRowHeight="15"/>
  <cols>
    <col min="1" max="1" width="1.5703125" hidden="1" customWidth="1"/>
    <col min="2" max="2" width="33.140625" style="1" customWidth="1"/>
    <col min="3" max="3" width="24.7109375" style="3" customWidth="1"/>
    <col min="4" max="4" width="17.5703125" style="1" customWidth="1"/>
    <col min="5" max="5" width="19.28515625" style="1" hidden="1" customWidth="1"/>
    <col min="6" max="6" width="16.85546875" style="1" customWidth="1"/>
    <col min="7" max="7" width="20" hidden="1" customWidth="1"/>
    <col min="8" max="8" width="13.7109375" style="7" customWidth="1"/>
    <col min="9" max="9" width="16.42578125" customWidth="1"/>
    <col min="10" max="10" width="20.42578125" hidden="1" customWidth="1"/>
    <col min="11" max="11" width="17.7109375" customWidth="1"/>
    <col min="12" max="12" width="19" hidden="1" customWidth="1"/>
  </cols>
  <sheetData>
    <row r="1" spans="1:12" ht="15.75">
      <c r="A1" s="23"/>
      <c r="B1" s="23"/>
      <c r="C1" s="23"/>
      <c r="D1" s="23"/>
      <c r="E1" s="23"/>
      <c r="F1" s="23"/>
      <c r="G1" s="4"/>
      <c r="H1" s="6"/>
      <c r="I1" s="4"/>
      <c r="J1" s="4"/>
      <c r="K1" s="4"/>
    </row>
    <row r="2" spans="1:12" ht="43.9" customHeight="1">
      <c r="A2" s="24" t="s">
        <v>85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2" ht="15.75">
      <c r="A3" s="23"/>
      <c r="B3" s="23"/>
      <c r="C3" s="23"/>
      <c r="D3" s="23"/>
      <c r="E3" s="23"/>
      <c r="F3" s="23"/>
      <c r="G3" s="4"/>
      <c r="H3" s="6"/>
      <c r="I3" s="4"/>
      <c r="J3" s="4"/>
      <c r="K3" s="4"/>
    </row>
    <row r="4" spans="1:12" ht="75" customHeight="1">
      <c r="A4" s="5"/>
      <c r="B4" s="2" t="s">
        <v>80</v>
      </c>
      <c r="C4" s="2" t="s">
        <v>81</v>
      </c>
      <c r="D4" s="17" t="s">
        <v>86</v>
      </c>
      <c r="E4" s="17" t="s">
        <v>87</v>
      </c>
      <c r="F4" s="17" t="s">
        <v>88</v>
      </c>
      <c r="G4" s="17" t="s">
        <v>89</v>
      </c>
      <c r="H4" s="17" t="s">
        <v>82</v>
      </c>
      <c r="I4" s="17" t="s">
        <v>90</v>
      </c>
      <c r="J4" s="17" t="s">
        <v>83</v>
      </c>
      <c r="K4" s="18" t="s">
        <v>95</v>
      </c>
      <c r="L4" s="18" t="s">
        <v>96</v>
      </c>
    </row>
    <row r="5" spans="1:12" ht="27" customHeight="1">
      <c r="A5" s="5"/>
      <c r="B5" s="13" t="s">
        <v>47</v>
      </c>
      <c r="C5" s="15" t="s">
        <v>51</v>
      </c>
      <c r="D5" s="8">
        <f>E5/1000</f>
        <v>82722510.921440005</v>
      </c>
      <c r="E5" s="21">
        <v>82722510921.440002</v>
      </c>
      <c r="F5" s="8">
        <f>G5/1000</f>
        <v>57446909.1677</v>
      </c>
      <c r="G5" s="9">
        <v>57446909167.699997</v>
      </c>
      <c r="H5" s="11">
        <f>F5/D5*100</f>
        <v>69.445316066694645</v>
      </c>
      <c r="I5" s="10">
        <f>J5/1000</f>
        <v>52164630.540589996</v>
      </c>
      <c r="J5" s="9">
        <v>52164630540.589996</v>
      </c>
      <c r="K5" s="12">
        <v>5282278.7</v>
      </c>
      <c r="L5" s="22">
        <f>G5-J5</f>
        <v>5282278627.1100006</v>
      </c>
    </row>
    <row r="6" spans="1:12" ht="37.9" customHeight="1">
      <c r="A6" s="5"/>
      <c r="B6" s="13" t="s">
        <v>12</v>
      </c>
      <c r="C6" s="15" t="s">
        <v>19</v>
      </c>
      <c r="D6" s="8">
        <f t="shared" ref="D6:D46" si="0">E6/1000</f>
        <v>58795149.254249997</v>
      </c>
      <c r="E6" s="21">
        <v>58795149254.25</v>
      </c>
      <c r="F6" s="8">
        <f t="shared" ref="F6:F46" si="1">G6/1000</f>
        <v>42186813.078359999</v>
      </c>
      <c r="G6" s="9">
        <v>42186813078.360001</v>
      </c>
      <c r="H6" s="11">
        <f t="shared" ref="H6:H42" si="2">F6/D6*100</f>
        <v>71.752199991754466</v>
      </c>
      <c r="I6" s="10">
        <f t="shared" ref="I6:I46" si="3">J6/1000</f>
        <v>43323310.889260001</v>
      </c>
      <c r="J6" s="9">
        <v>43323310889.260002</v>
      </c>
      <c r="K6" s="12">
        <f t="shared" ref="K6:K46" si="4">L6/1000</f>
        <v>-1136497.8109000016</v>
      </c>
      <c r="L6" s="22">
        <f t="shared" ref="L6:L46" si="5">G6-J6</f>
        <v>-1136497810.9000015</v>
      </c>
    </row>
    <row r="7" spans="1:12" ht="35.450000000000003" customHeight="1">
      <c r="A7" s="5"/>
      <c r="B7" s="13" t="s">
        <v>46</v>
      </c>
      <c r="C7" s="15" t="s">
        <v>79</v>
      </c>
      <c r="D7" s="8">
        <f t="shared" si="0"/>
        <v>38986644.684599996</v>
      </c>
      <c r="E7" s="21">
        <v>38986644684.599998</v>
      </c>
      <c r="F7" s="8">
        <f t="shared" si="1"/>
        <v>28141263.250810001</v>
      </c>
      <c r="G7" s="9">
        <v>28141263250.810001</v>
      </c>
      <c r="H7" s="11">
        <f t="shared" si="2"/>
        <v>72.181803482888597</v>
      </c>
      <c r="I7" s="10">
        <f t="shared" si="3"/>
        <v>29950636.069740001</v>
      </c>
      <c r="J7" s="9">
        <v>29950636069.740002</v>
      </c>
      <c r="K7" s="12">
        <f t="shared" si="4"/>
        <v>-1809372.8189300003</v>
      </c>
      <c r="L7" s="22">
        <f t="shared" si="5"/>
        <v>-1809372818.9300003</v>
      </c>
    </row>
    <row r="8" spans="1:12" ht="29.45" customHeight="1">
      <c r="A8" s="5"/>
      <c r="B8" s="13" t="s">
        <v>40</v>
      </c>
      <c r="C8" s="15" t="s">
        <v>58</v>
      </c>
      <c r="D8" s="8">
        <f t="shared" si="0"/>
        <v>17498155.300000001</v>
      </c>
      <c r="E8" s="21">
        <v>17498155300</v>
      </c>
      <c r="F8" s="8">
        <f t="shared" si="1"/>
        <v>12698896.776219999</v>
      </c>
      <c r="G8" s="9">
        <v>12698896776.219999</v>
      </c>
      <c r="H8" s="11">
        <f t="shared" si="2"/>
        <v>72.572774435371485</v>
      </c>
      <c r="I8" s="10">
        <f t="shared" si="3"/>
        <v>15160979.236370001</v>
      </c>
      <c r="J8" s="9">
        <v>15160979236.370001</v>
      </c>
      <c r="K8" s="12">
        <v>-2462082.4</v>
      </c>
      <c r="L8" s="22">
        <f t="shared" si="5"/>
        <v>-2462082460.1500015</v>
      </c>
    </row>
    <row r="9" spans="1:12" ht="39" customHeight="1">
      <c r="A9" s="5"/>
      <c r="B9" s="13" t="s">
        <v>60</v>
      </c>
      <c r="C9" s="15" t="s">
        <v>70</v>
      </c>
      <c r="D9" s="8">
        <f t="shared" si="0"/>
        <v>21488489.384599999</v>
      </c>
      <c r="E9" s="21">
        <v>21488489384.599998</v>
      </c>
      <c r="F9" s="8">
        <f t="shared" si="1"/>
        <v>15442366.47459</v>
      </c>
      <c r="G9" s="9">
        <v>15442366474.59</v>
      </c>
      <c r="H9" s="11">
        <f t="shared" si="2"/>
        <v>71.863434409944944</v>
      </c>
      <c r="I9" s="10">
        <f t="shared" si="3"/>
        <v>14789656.83337</v>
      </c>
      <c r="J9" s="9">
        <v>14789656833.370001</v>
      </c>
      <c r="K9" s="12">
        <v>652709.69999999995</v>
      </c>
      <c r="L9" s="22">
        <f t="shared" si="5"/>
        <v>652709641.21999931</v>
      </c>
    </row>
    <row r="10" spans="1:12" ht="84" customHeight="1">
      <c r="A10" s="5"/>
      <c r="B10" s="13" t="s">
        <v>61</v>
      </c>
      <c r="C10" s="15" t="s">
        <v>31</v>
      </c>
      <c r="D10" s="8">
        <f t="shared" si="0"/>
        <v>7780217.5959700001</v>
      </c>
      <c r="E10" s="21">
        <v>7780217595.9700003</v>
      </c>
      <c r="F10" s="8">
        <f t="shared" si="1"/>
        <v>5174904.2416400006</v>
      </c>
      <c r="G10" s="9">
        <v>5174904241.6400003</v>
      </c>
      <c r="H10" s="11">
        <f t="shared" si="2"/>
        <v>66.51361838929158</v>
      </c>
      <c r="I10" s="10">
        <f t="shared" si="3"/>
        <v>4046470.2571199997</v>
      </c>
      <c r="J10" s="9">
        <v>4046470257.1199999</v>
      </c>
      <c r="K10" s="12">
        <f t="shared" si="4"/>
        <v>1128433.9845200004</v>
      </c>
      <c r="L10" s="22">
        <f t="shared" si="5"/>
        <v>1128433984.5200005</v>
      </c>
    </row>
    <row r="11" spans="1:12" ht="72" customHeight="1">
      <c r="A11" s="5"/>
      <c r="B11" s="13" t="s">
        <v>37</v>
      </c>
      <c r="C11" s="15" t="s">
        <v>48</v>
      </c>
      <c r="D11" s="8">
        <f t="shared" si="0"/>
        <v>7780217.5959700001</v>
      </c>
      <c r="E11" s="21">
        <v>7780217595.9700003</v>
      </c>
      <c r="F11" s="8">
        <f t="shared" si="1"/>
        <v>5174904.2416400006</v>
      </c>
      <c r="G11" s="9">
        <v>5174904241.6400003</v>
      </c>
      <c r="H11" s="11">
        <f t="shared" si="2"/>
        <v>66.51361838929158</v>
      </c>
      <c r="I11" s="10">
        <f t="shared" si="3"/>
        <v>4046470.2571199997</v>
      </c>
      <c r="J11" s="9">
        <v>4046470257.1199999</v>
      </c>
      <c r="K11" s="12">
        <f t="shared" si="4"/>
        <v>1128433.9845200004</v>
      </c>
      <c r="L11" s="22">
        <f t="shared" si="5"/>
        <v>1128433984.5200005</v>
      </c>
    </row>
    <row r="12" spans="1:12" ht="40.9" customHeight="1">
      <c r="A12" s="5"/>
      <c r="B12" s="13" t="s">
        <v>64</v>
      </c>
      <c r="C12" s="15" t="s">
        <v>17</v>
      </c>
      <c r="D12" s="8">
        <f t="shared" si="0"/>
        <v>2579687.8455400001</v>
      </c>
      <c r="E12" s="21">
        <v>2579687845.54</v>
      </c>
      <c r="F12" s="8">
        <f t="shared" si="1"/>
        <v>1945481.6096099999</v>
      </c>
      <c r="G12" s="9">
        <v>1945481609.6099999</v>
      </c>
      <c r="H12" s="11">
        <f t="shared" si="2"/>
        <v>75.415388453821123</v>
      </c>
      <c r="I12" s="10">
        <f t="shared" si="3"/>
        <v>2126086.00452</v>
      </c>
      <c r="J12" s="9">
        <v>2126086004.52</v>
      </c>
      <c r="K12" s="12">
        <f t="shared" si="4"/>
        <v>-180604.39491000009</v>
      </c>
      <c r="L12" s="22">
        <f t="shared" si="5"/>
        <v>-180604394.91000009</v>
      </c>
    </row>
    <row r="13" spans="1:12" ht="54" customHeight="1">
      <c r="A13" s="5"/>
      <c r="B13" s="13" t="s">
        <v>2</v>
      </c>
      <c r="C13" s="15" t="s">
        <v>77</v>
      </c>
      <c r="D13" s="8">
        <f t="shared" si="0"/>
        <v>2096513.4338399998</v>
      </c>
      <c r="E13" s="21">
        <v>2096513433.8399999</v>
      </c>
      <c r="F13" s="8">
        <f t="shared" si="1"/>
        <v>1607403.7291199998</v>
      </c>
      <c r="G13" s="9">
        <v>1607403729.1199999</v>
      </c>
      <c r="H13" s="11">
        <f t="shared" si="2"/>
        <v>76.670328135024604</v>
      </c>
      <c r="I13" s="10">
        <f t="shared" si="3"/>
        <v>1712901.0857500001</v>
      </c>
      <c r="J13" s="9">
        <v>1712901085.75</v>
      </c>
      <c r="K13" s="12">
        <f t="shared" si="4"/>
        <v>-105497.35663000011</v>
      </c>
      <c r="L13" s="22">
        <f t="shared" si="5"/>
        <v>-105497356.63000011</v>
      </c>
    </row>
    <row r="14" spans="1:12" ht="55.15" customHeight="1">
      <c r="A14" s="5"/>
      <c r="B14" s="13" t="s">
        <v>43</v>
      </c>
      <c r="C14" s="15" t="s">
        <v>74</v>
      </c>
      <c r="D14" s="8">
        <f t="shared" si="0"/>
        <v>351940</v>
      </c>
      <c r="E14" s="21">
        <v>351940000</v>
      </c>
      <c r="F14" s="8">
        <f t="shared" si="1"/>
        <v>238434.82591999997</v>
      </c>
      <c r="G14" s="9">
        <v>238434825.91999999</v>
      </c>
      <c r="H14" s="11">
        <f t="shared" si="2"/>
        <v>67.748714530885934</v>
      </c>
      <c r="I14" s="10">
        <f t="shared" si="3"/>
        <v>294189.22923</v>
      </c>
      <c r="J14" s="9">
        <v>294189229.23000002</v>
      </c>
      <c r="K14" s="12">
        <f t="shared" si="4"/>
        <v>-55754.403310000031</v>
      </c>
      <c r="L14" s="22">
        <f t="shared" si="5"/>
        <v>-55754403.310000032</v>
      </c>
    </row>
    <row r="15" spans="1:12" ht="39" customHeight="1">
      <c r="A15" s="5"/>
      <c r="B15" s="13" t="s">
        <v>16</v>
      </c>
      <c r="C15" s="15" t="s">
        <v>26</v>
      </c>
      <c r="D15" s="8">
        <f t="shared" si="0"/>
        <v>75311.411699999997</v>
      </c>
      <c r="E15" s="21">
        <v>75311411.700000003</v>
      </c>
      <c r="F15" s="8">
        <f t="shared" si="1"/>
        <v>70758.70693</v>
      </c>
      <c r="G15" s="9">
        <v>70758706.930000007</v>
      </c>
      <c r="H15" s="11">
        <f t="shared" si="2"/>
        <v>93.954827472713546</v>
      </c>
      <c r="I15" s="10">
        <f t="shared" si="3"/>
        <v>91230.782330000002</v>
      </c>
      <c r="J15" s="9">
        <v>91230782.329999998</v>
      </c>
      <c r="K15" s="12">
        <f t="shared" si="4"/>
        <v>-20472.075399999991</v>
      </c>
      <c r="L15" s="22">
        <f t="shared" si="5"/>
        <v>-20472075.399999991</v>
      </c>
    </row>
    <row r="16" spans="1:12" ht="52.9" customHeight="1">
      <c r="A16" s="5"/>
      <c r="B16" s="13" t="s">
        <v>57</v>
      </c>
      <c r="C16" s="15" t="s">
        <v>63</v>
      </c>
      <c r="D16" s="8">
        <f t="shared" si="0"/>
        <v>55923</v>
      </c>
      <c r="E16" s="21">
        <v>55923000</v>
      </c>
      <c r="F16" s="8">
        <f t="shared" si="1"/>
        <v>28845.187160000001</v>
      </c>
      <c r="G16" s="9">
        <v>28845187.16</v>
      </c>
      <c r="H16" s="11">
        <f t="shared" si="2"/>
        <v>51.580185540832936</v>
      </c>
      <c r="I16" s="10">
        <f t="shared" si="3"/>
        <v>27764.907210000001</v>
      </c>
      <c r="J16" s="9">
        <v>27764907.210000001</v>
      </c>
      <c r="K16" s="12">
        <f t="shared" si="4"/>
        <v>1080.2799499999992</v>
      </c>
      <c r="L16" s="22">
        <f t="shared" si="5"/>
        <v>1080279.9499999993</v>
      </c>
    </row>
    <row r="17" spans="1:12" ht="34.5" customHeight="1">
      <c r="A17" s="5"/>
      <c r="B17" s="20" t="s">
        <v>92</v>
      </c>
      <c r="C17" s="16" t="s">
        <v>93</v>
      </c>
      <c r="D17" s="8">
        <f t="shared" si="0"/>
        <v>0</v>
      </c>
      <c r="E17" s="21">
        <v>0</v>
      </c>
      <c r="F17" s="8">
        <f t="shared" si="1"/>
        <v>39.16048</v>
      </c>
      <c r="G17" s="9">
        <v>39160.480000000003</v>
      </c>
      <c r="H17" s="11" t="e">
        <f t="shared" si="2"/>
        <v>#DIV/0!</v>
      </c>
      <c r="I17" s="10">
        <v>0</v>
      </c>
      <c r="J17" s="9"/>
      <c r="K17" s="12">
        <f t="shared" si="4"/>
        <v>39.16048</v>
      </c>
      <c r="L17" s="22">
        <f t="shared" si="5"/>
        <v>39160.480000000003</v>
      </c>
    </row>
    <row r="18" spans="1:12" ht="25.9" customHeight="1">
      <c r="A18" s="5"/>
      <c r="B18" s="13" t="s">
        <v>28</v>
      </c>
      <c r="C18" s="15" t="s">
        <v>76</v>
      </c>
      <c r="D18" s="8">
        <f t="shared" si="0"/>
        <v>6939229</v>
      </c>
      <c r="E18" s="21">
        <v>6939229000</v>
      </c>
      <c r="F18" s="8">
        <f t="shared" si="1"/>
        <v>5069333.98814</v>
      </c>
      <c r="G18" s="9">
        <v>5069333988.1400003</v>
      </c>
      <c r="H18" s="11">
        <f t="shared" si="2"/>
        <v>73.053274191412328</v>
      </c>
      <c r="I18" s="10">
        <f t="shared" si="3"/>
        <v>5188175.1795399999</v>
      </c>
      <c r="J18" s="9">
        <v>5188175179.54</v>
      </c>
      <c r="K18" s="12">
        <f t="shared" si="4"/>
        <v>-118841.19139999962</v>
      </c>
      <c r="L18" s="22">
        <f t="shared" si="5"/>
        <v>-118841191.39999962</v>
      </c>
    </row>
    <row r="19" spans="1:12" ht="40.15" customHeight="1">
      <c r="A19" s="5"/>
      <c r="B19" s="13" t="s">
        <v>49</v>
      </c>
      <c r="C19" s="15" t="s">
        <v>56</v>
      </c>
      <c r="D19" s="8">
        <f t="shared" si="0"/>
        <v>322528</v>
      </c>
      <c r="E19" s="21">
        <v>322528000</v>
      </c>
      <c r="F19" s="8">
        <f t="shared" si="1"/>
        <v>37570.190159999998</v>
      </c>
      <c r="G19" s="9">
        <v>37570190.159999996</v>
      </c>
      <c r="H19" s="11">
        <f t="shared" si="2"/>
        <v>11.64866001091378</v>
      </c>
      <c r="I19" s="10">
        <f t="shared" si="3"/>
        <v>65031.376750000003</v>
      </c>
      <c r="J19" s="9">
        <v>65031376.75</v>
      </c>
      <c r="K19" s="12">
        <f t="shared" si="4"/>
        <v>-27461.186590000005</v>
      </c>
      <c r="L19" s="22">
        <f t="shared" si="5"/>
        <v>-27461186.590000004</v>
      </c>
    </row>
    <row r="20" spans="1:12" ht="31.5" customHeight="1">
      <c r="A20" s="5"/>
      <c r="B20" s="13" t="s">
        <v>21</v>
      </c>
      <c r="C20" s="15" t="s">
        <v>50</v>
      </c>
      <c r="D20" s="8">
        <f t="shared" si="0"/>
        <v>3600000</v>
      </c>
      <c r="E20" s="21">
        <v>3600000000</v>
      </c>
      <c r="F20" s="8">
        <f t="shared" si="1"/>
        <v>3532989.7949200002</v>
      </c>
      <c r="G20" s="9">
        <v>3532989794.9200001</v>
      </c>
      <c r="H20" s="11">
        <f t="shared" si="2"/>
        <v>98.138605414444442</v>
      </c>
      <c r="I20" s="10">
        <f t="shared" si="3"/>
        <v>3590082.1682500001</v>
      </c>
      <c r="J20" s="9">
        <v>3590082168.25</v>
      </c>
      <c r="K20" s="12">
        <f t="shared" si="4"/>
        <v>-57092.373329999922</v>
      </c>
      <c r="L20" s="22">
        <f t="shared" si="5"/>
        <v>-57092373.329999924</v>
      </c>
    </row>
    <row r="21" spans="1:12" ht="27" customHeight="1">
      <c r="A21" s="5"/>
      <c r="B21" s="13" t="s">
        <v>44</v>
      </c>
      <c r="C21" s="15" t="s">
        <v>35</v>
      </c>
      <c r="D21" s="8">
        <f t="shared" si="0"/>
        <v>1150000</v>
      </c>
      <c r="E21" s="21">
        <v>1150000000</v>
      </c>
      <c r="F21" s="8">
        <f t="shared" si="1"/>
        <v>410850.95207999996</v>
      </c>
      <c r="G21" s="9">
        <v>410850952.07999998</v>
      </c>
      <c r="H21" s="11">
        <f t="shared" si="2"/>
        <v>35.726169746086953</v>
      </c>
      <c r="I21" s="10">
        <f t="shared" si="3"/>
        <v>426679.39977999998</v>
      </c>
      <c r="J21" s="9">
        <v>426679399.77999997</v>
      </c>
      <c r="K21" s="12">
        <f t="shared" si="4"/>
        <v>-15828.447699999988</v>
      </c>
      <c r="L21" s="22">
        <f t="shared" si="5"/>
        <v>-15828447.699999988</v>
      </c>
    </row>
    <row r="22" spans="1:12" ht="27" customHeight="1">
      <c r="A22" s="5"/>
      <c r="B22" s="13" t="s">
        <v>53</v>
      </c>
      <c r="C22" s="15" t="s">
        <v>9</v>
      </c>
      <c r="D22" s="8">
        <f t="shared" si="0"/>
        <v>41880</v>
      </c>
      <c r="E22" s="21">
        <v>41880000</v>
      </c>
      <c r="F22" s="8">
        <f t="shared" si="1"/>
        <v>29968</v>
      </c>
      <c r="G22" s="9">
        <v>29968000</v>
      </c>
      <c r="H22" s="11">
        <f t="shared" si="2"/>
        <v>71.556829035339064</v>
      </c>
      <c r="I22" s="10">
        <f t="shared" si="3"/>
        <v>31179.75</v>
      </c>
      <c r="J22" s="9">
        <v>31179750</v>
      </c>
      <c r="K22" s="12">
        <f t="shared" si="4"/>
        <v>-1211.75</v>
      </c>
      <c r="L22" s="22">
        <f t="shared" si="5"/>
        <v>-1211750</v>
      </c>
    </row>
    <row r="23" spans="1:12" ht="27" customHeight="1">
      <c r="A23" s="5"/>
      <c r="B23" s="13" t="s">
        <v>27</v>
      </c>
      <c r="C23" s="15" t="s">
        <v>65</v>
      </c>
      <c r="D23" s="8">
        <f t="shared" si="0"/>
        <v>1824821</v>
      </c>
      <c r="E23" s="21">
        <v>1824821000</v>
      </c>
      <c r="F23" s="8">
        <f t="shared" si="1"/>
        <v>1057955.0509800001</v>
      </c>
      <c r="G23" s="9">
        <v>1057955050.98</v>
      </c>
      <c r="H23" s="11">
        <f t="shared" si="2"/>
        <v>57.975826175827663</v>
      </c>
      <c r="I23" s="10">
        <f t="shared" si="3"/>
        <v>1075202.4847599999</v>
      </c>
      <c r="J23" s="9">
        <v>1075202484.76</v>
      </c>
      <c r="K23" s="12">
        <f t="shared" si="4"/>
        <v>-17247.43377999997</v>
      </c>
      <c r="L23" s="22">
        <f t="shared" si="5"/>
        <v>-17247433.779999971</v>
      </c>
    </row>
    <row r="24" spans="1:12" ht="72.599999999999994" customHeight="1">
      <c r="A24" s="5"/>
      <c r="B24" s="13" t="s">
        <v>4</v>
      </c>
      <c r="C24" s="15" t="s">
        <v>55</v>
      </c>
      <c r="D24" s="8">
        <f t="shared" si="0"/>
        <v>74179.5</v>
      </c>
      <c r="E24" s="21">
        <v>74179500</v>
      </c>
      <c r="F24" s="8">
        <f t="shared" si="1"/>
        <v>62936.086130000003</v>
      </c>
      <c r="G24" s="9">
        <v>62936086.130000003</v>
      </c>
      <c r="H24" s="11">
        <f t="shared" si="2"/>
        <v>84.842963527659265</v>
      </c>
      <c r="I24" s="10">
        <f t="shared" si="3"/>
        <v>56570.469420000001</v>
      </c>
      <c r="J24" s="9">
        <v>56570469.420000002</v>
      </c>
      <c r="K24" s="12">
        <f t="shared" si="4"/>
        <v>6365.6167100000011</v>
      </c>
      <c r="L24" s="22">
        <f t="shared" si="5"/>
        <v>6365616.7100000009</v>
      </c>
    </row>
    <row r="25" spans="1:12" ht="37.9" customHeight="1">
      <c r="A25" s="5"/>
      <c r="B25" s="13" t="s">
        <v>34</v>
      </c>
      <c r="C25" s="15" t="s">
        <v>18</v>
      </c>
      <c r="D25" s="8">
        <f t="shared" si="0"/>
        <v>74100</v>
      </c>
      <c r="E25" s="21">
        <v>74100000</v>
      </c>
      <c r="F25" s="8">
        <f t="shared" si="1"/>
        <v>62888.196130000004</v>
      </c>
      <c r="G25" s="9">
        <v>62888196.130000003</v>
      </c>
      <c r="H25" s="11">
        <f t="shared" si="2"/>
        <v>84.869360499325239</v>
      </c>
      <c r="I25" s="10">
        <f t="shared" si="3"/>
        <v>56525.884420000002</v>
      </c>
      <c r="J25" s="9">
        <v>56525884.420000002</v>
      </c>
      <c r="K25" s="12">
        <f t="shared" si="4"/>
        <v>6362.3117100000009</v>
      </c>
      <c r="L25" s="22">
        <f t="shared" si="5"/>
        <v>6362311.7100000009</v>
      </c>
    </row>
    <row r="26" spans="1:12" ht="67.900000000000006" customHeight="1">
      <c r="A26" s="5"/>
      <c r="B26" s="13" t="s">
        <v>71</v>
      </c>
      <c r="C26" s="15" t="s">
        <v>29</v>
      </c>
      <c r="D26" s="8">
        <f t="shared" si="0"/>
        <v>79.5</v>
      </c>
      <c r="E26" s="21">
        <v>79500</v>
      </c>
      <c r="F26" s="8">
        <f t="shared" si="1"/>
        <v>47.89</v>
      </c>
      <c r="G26" s="9">
        <v>47890</v>
      </c>
      <c r="H26" s="11">
        <f t="shared" si="2"/>
        <v>60.238993710691823</v>
      </c>
      <c r="I26" s="10">
        <f t="shared" si="3"/>
        <v>44.585000000000001</v>
      </c>
      <c r="J26" s="9">
        <v>44585</v>
      </c>
      <c r="K26" s="12">
        <f t="shared" si="4"/>
        <v>3.3050000000000002</v>
      </c>
      <c r="L26" s="22">
        <f t="shared" si="5"/>
        <v>3305</v>
      </c>
    </row>
    <row r="27" spans="1:12" ht="43.15" customHeight="1">
      <c r="A27" s="5"/>
      <c r="B27" s="13" t="s">
        <v>59</v>
      </c>
      <c r="C27" s="15" t="s">
        <v>30</v>
      </c>
      <c r="D27" s="8">
        <f t="shared" si="0"/>
        <v>382964</v>
      </c>
      <c r="E27" s="21">
        <v>382964000</v>
      </c>
      <c r="F27" s="8">
        <f t="shared" si="1"/>
        <v>240490.10950999998</v>
      </c>
      <c r="G27" s="9">
        <v>240490109.50999999</v>
      </c>
      <c r="H27" s="11">
        <f t="shared" si="2"/>
        <v>62.79705390323894</v>
      </c>
      <c r="I27" s="10">
        <f t="shared" si="3"/>
        <v>273889.11138999998</v>
      </c>
      <c r="J27" s="9">
        <v>273889111.38999999</v>
      </c>
      <c r="K27" s="12">
        <f t="shared" si="4"/>
        <v>-33399.001879999996</v>
      </c>
      <c r="L27" s="22">
        <f t="shared" si="5"/>
        <v>-33399001.879999995</v>
      </c>
    </row>
    <row r="28" spans="1:12" ht="98.25" customHeight="1">
      <c r="A28" s="5"/>
      <c r="B28" s="13" t="s">
        <v>6</v>
      </c>
      <c r="C28" s="15" t="s">
        <v>15</v>
      </c>
      <c r="D28" s="8">
        <f t="shared" si="0"/>
        <v>0</v>
      </c>
      <c r="E28" s="21">
        <v>0</v>
      </c>
      <c r="F28" s="8">
        <f t="shared" si="1"/>
        <v>9.7300000000000008E-3</v>
      </c>
      <c r="G28" s="9">
        <v>9.73</v>
      </c>
      <c r="H28" s="11" t="s">
        <v>84</v>
      </c>
      <c r="I28" s="10">
        <f t="shared" si="3"/>
        <v>15.7</v>
      </c>
      <c r="J28" s="9">
        <v>15700</v>
      </c>
      <c r="K28" s="12">
        <f t="shared" si="4"/>
        <v>-15.69027</v>
      </c>
      <c r="L28" s="22">
        <f t="shared" si="5"/>
        <v>-15690.27</v>
      </c>
    </row>
    <row r="29" spans="1:12" ht="118.9" customHeight="1">
      <c r="A29" s="5"/>
      <c r="B29" s="13" t="s">
        <v>10</v>
      </c>
      <c r="C29" s="15" t="s">
        <v>41</v>
      </c>
      <c r="D29" s="8">
        <f t="shared" si="0"/>
        <v>1325574.79914</v>
      </c>
      <c r="E29" s="21">
        <v>1325574799.1400001</v>
      </c>
      <c r="F29" s="8">
        <f t="shared" si="1"/>
        <v>875763.08021000004</v>
      </c>
      <c r="G29" s="9">
        <v>875763080.21000004</v>
      </c>
      <c r="H29" s="11">
        <f t="shared" si="2"/>
        <v>66.066666383381261</v>
      </c>
      <c r="I29" s="10">
        <f t="shared" si="3"/>
        <v>707203.63180999993</v>
      </c>
      <c r="J29" s="9">
        <v>707203631.80999994</v>
      </c>
      <c r="K29" s="12">
        <f t="shared" si="4"/>
        <v>168559.44840000008</v>
      </c>
      <c r="L29" s="22">
        <f t="shared" si="5"/>
        <v>168559448.4000001</v>
      </c>
    </row>
    <row r="30" spans="1:12" ht="56.45" customHeight="1">
      <c r="A30" s="5"/>
      <c r="B30" s="13" t="s">
        <v>25</v>
      </c>
      <c r="C30" s="15" t="s">
        <v>45</v>
      </c>
      <c r="D30" s="8">
        <f t="shared" si="0"/>
        <v>117421.2227</v>
      </c>
      <c r="E30" s="21">
        <v>117421222.7</v>
      </c>
      <c r="F30" s="8">
        <f t="shared" si="1"/>
        <v>69469.138980000003</v>
      </c>
      <c r="G30" s="9">
        <v>69469138.980000004</v>
      </c>
      <c r="H30" s="11">
        <f t="shared" si="2"/>
        <v>59.162336571376898</v>
      </c>
      <c r="I30" s="10">
        <f t="shared" si="3"/>
        <v>96309.814530000003</v>
      </c>
      <c r="J30" s="9">
        <v>96309814.530000001</v>
      </c>
      <c r="K30" s="12">
        <f t="shared" si="4"/>
        <v>-26840.675549999996</v>
      </c>
      <c r="L30" s="22">
        <f t="shared" si="5"/>
        <v>-26840675.549999997</v>
      </c>
    </row>
    <row r="31" spans="1:12" ht="68.45" customHeight="1">
      <c r="A31" s="5"/>
      <c r="B31" s="13" t="s">
        <v>73</v>
      </c>
      <c r="C31" s="15" t="s">
        <v>23</v>
      </c>
      <c r="D31" s="8">
        <f t="shared" si="0"/>
        <v>69736.444000000003</v>
      </c>
      <c r="E31" s="21">
        <v>69736444</v>
      </c>
      <c r="F31" s="8">
        <f t="shared" si="1"/>
        <v>59503.43505</v>
      </c>
      <c r="G31" s="9">
        <v>59503435.049999997</v>
      </c>
      <c r="H31" s="11">
        <f t="shared" si="2"/>
        <v>85.326167548778358</v>
      </c>
      <c r="I31" s="10">
        <f t="shared" si="3"/>
        <v>122064.29531</v>
      </c>
      <c r="J31" s="9">
        <v>122064295.31</v>
      </c>
      <c r="K31" s="12">
        <f t="shared" si="4"/>
        <v>-62560.860260000009</v>
      </c>
      <c r="L31" s="22">
        <f t="shared" si="5"/>
        <v>-62560860.260000005</v>
      </c>
    </row>
    <row r="32" spans="1:12" ht="71.45" customHeight="1">
      <c r="A32" s="5"/>
      <c r="B32" s="13" t="s">
        <v>36</v>
      </c>
      <c r="C32" s="15" t="s">
        <v>7</v>
      </c>
      <c r="D32" s="8">
        <f t="shared" si="0"/>
        <v>167219.19486000002</v>
      </c>
      <c r="E32" s="21">
        <v>167219194.86000001</v>
      </c>
      <c r="F32" s="8">
        <f t="shared" si="1"/>
        <v>173822.56431000002</v>
      </c>
      <c r="G32" s="9">
        <v>173822564.31</v>
      </c>
      <c r="H32" s="11">
        <f t="shared" si="2"/>
        <v>103.94893029806087</v>
      </c>
      <c r="I32" s="10">
        <f t="shared" si="3"/>
        <v>321934.10773000005</v>
      </c>
      <c r="J32" s="9">
        <v>321934107.73000002</v>
      </c>
      <c r="K32" s="12">
        <f t="shared" si="4"/>
        <v>-148111.54342000003</v>
      </c>
      <c r="L32" s="22">
        <f t="shared" si="5"/>
        <v>-148111543.42000002</v>
      </c>
    </row>
    <row r="33" spans="1:12" ht="42.6" customHeight="1">
      <c r="A33" s="5"/>
      <c r="B33" s="13" t="s">
        <v>0</v>
      </c>
      <c r="C33" s="15" t="s">
        <v>68</v>
      </c>
      <c r="D33" s="8">
        <f t="shared" si="0"/>
        <v>179.6</v>
      </c>
      <c r="E33" s="21">
        <v>179600</v>
      </c>
      <c r="F33" s="8">
        <f t="shared" si="1"/>
        <v>86.828999999999994</v>
      </c>
      <c r="G33" s="9">
        <v>86829</v>
      </c>
      <c r="H33" s="11">
        <f t="shared" si="2"/>
        <v>48.345768374164813</v>
      </c>
      <c r="I33" s="10">
        <f t="shared" si="3"/>
        <v>398.892</v>
      </c>
      <c r="J33" s="9">
        <v>398892</v>
      </c>
      <c r="K33" s="12">
        <f t="shared" si="4"/>
        <v>-312.06299999999999</v>
      </c>
      <c r="L33" s="22">
        <f t="shared" si="5"/>
        <v>-312063</v>
      </c>
    </row>
    <row r="34" spans="1:12" ht="42.6" customHeight="1">
      <c r="A34" s="5"/>
      <c r="B34" s="13" t="s">
        <v>22</v>
      </c>
      <c r="C34" s="15" t="s">
        <v>39</v>
      </c>
      <c r="D34" s="8">
        <f t="shared" si="0"/>
        <v>368987.07043999998</v>
      </c>
      <c r="E34" s="21">
        <v>368987070.44</v>
      </c>
      <c r="F34" s="8">
        <f t="shared" si="1"/>
        <v>364429.98557000002</v>
      </c>
      <c r="G34" s="9">
        <v>364429985.56999999</v>
      </c>
      <c r="H34" s="11">
        <f t="shared" si="2"/>
        <v>98.764974375778039</v>
      </c>
      <c r="I34" s="10">
        <f t="shared" si="3"/>
        <v>410460.95812999998</v>
      </c>
      <c r="J34" s="9">
        <v>410460958.13</v>
      </c>
      <c r="K34" s="12">
        <f t="shared" si="4"/>
        <v>-46030.972560000002</v>
      </c>
      <c r="L34" s="22">
        <f t="shared" si="5"/>
        <v>-46030972.560000002</v>
      </c>
    </row>
    <row r="35" spans="1:12" ht="42.6" customHeight="1">
      <c r="A35" s="5"/>
      <c r="B35" s="13" t="s">
        <v>13</v>
      </c>
      <c r="C35" s="15" t="s">
        <v>20</v>
      </c>
      <c r="D35" s="8">
        <f t="shared" si="0"/>
        <v>3108.297</v>
      </c>
      <c r="E35" s="21">
        <v>3108297</v>
      </c>
      <c r="F35" s="8">
        <f t="shared" si="1"/>
        <v>9328.7496699999992</v>
      </c>
      <c r="G35" s="9">
        <v>9328749.6699999999</v>
      </c>
      <c r="H35" s="11">
        <f t="shared" si="2"/>
        <v>300.12414096851103</v>
      </c>
      <c r="I35" s="10">
        <f t="shared" si="3"/>
        <v>23096.398020000001</v>
      </c>
      <c r="J35" s="9">
        <v>23096398.02</v>
      </c>
      <c r="K35" s="12">
        <f t="shared" si="4"/>
        <v>-13767.648349999999</v>
      </c>
      <c r="L35" s="22">
        <f t="shared" si="5"/>
        <v>-13767648.35</v>
      </c>
    </row>
    <row r="36" spans="1:12" ht="42.6" customHeight="1">
      <c r="A36" s="5"/>
      <c r="B36" s="13" t="s">
        <v>24</v>
      </c>
      <c r="C36" s="15" t="s">
        <v>1</v>
      </c>
      <c r="D36" s="8">
        <f t="shared" si="0"/>
        <v>23927361.66719</v>
      </c>
      <c r="E36" s="21">
        <v>23927361667.189999</v>
      </c>
      <c r="F36" s="8">
        <f t="shared" si="1"/>
        <v>15260096.089339999</v>
      </c>
      <c r="G36" s="9">
        <v>15260096089.34</v>
      </c>
      <c r="H36" s="11">
        <f t="shared" si="2"/>
        <v>63.776760269667157</v>
      </c>
      <c r="I36" s="10">
        <f t="shared" si="3"/>
        <v>8841319.6513299998</v>
      </c>
      <c r="J36" s="9">
        <v>8841319651.3299999</v>
      </c>
      <c r="K36" s="12">
        <f t="shared" si="4"/>
        <v>6418776.4380100006</v>
      </c>
      <c r="L36" s="22">
        <f t="shared" si="5"/>
        <v>6418776438.0100002</v>
      </c>
    </row>
    <row r="37" spans="1:12" ht="88.15" customHeight="1">
      <c r="A37" s="5"/>
      <c r="B37" s="13" t="s">
        <v>52</v>
      </c>
      <c r="C37" s="15" t="s">
        <v>67</v>
      </c>
      <c r="D37" s="8">
        <f t="shared" si="0"/>
        <v>23355606.026349999</v>
      </c>
      <c r="E37" s="21">
        <v>23355606026.349998</v>
      </c>
      <c r="F37" s="8">
        <f t="shared" si="1"/>
        <v>14874638.989729999</v>
      </c>
      <c r="G37" s="9">
        <v>14874638989.73</v>
      </c>
      <c r="H37" s="11">
        <f t="shared" si="2"/>
        <v>63.687660140132095</v>
      </c>
      <c r="I37" s="10">
        <f t="shared" si="3"/>
        <v>8670045.1767800003</v>
      </c>
      <c r="J37" s="9">
        <v>8670045176.7800007</v>
      </c>
      <c r="K37" s="12">
        <f t="shared" si="4"/>
        <v>6204593.8129499992</v>
      </c>
      <c r="L37" s="22">
        <f t="shared" si="5"/>
        <v>6204593812.9499989</v>
      </c>
    </row>
    <row r="38" spans="1:12" ht="51" customHeight="1">
      <c r="A38" s="5"/>
      <c r="B38" s="13" t="s">
        <v>75</v>
      </c>
      <c r="C38" s="15" t="s">
        <v>54</v>
      </c>
      <c r="D38" s="8">
        <f t="shared" si="0"/>
        <v>4512164.5999999996</v>
      </c>
      <c r="E38" s="21">
        <v>4512164600</v>
      </c>
      <c r="F38" s="8">
        <f t="shared" si="1"/>
        <v>4051717.23</v>
      </c>
      <c r="G38" s="9">
        <v>4051717230</v>
      </c>
      <c r="H38" s="11">
        <f t="shared" si="2"/>
        <v>89.795421691841653</v>
      </c>
      <c r="I38" s="10">
        <f t="shared" si="3"/>
        <v>1413368.4</v>
      </c>
      <c r="J38" s="9">
        <v>1413368400</v>
      </c>
      <c r="K38" s="12">
        <f t="shared" si="4"/>
        <v>2638348.83</v>
      </c>
      <c r="L38" s="22">
        <f t="shared" si="5"/>
        <v>2638348830</v>
      </c>
    </row>
    <row r="39" spans="1:12" ht="65.45" customHeight="1">
      <c r="A39" s="5"/>
      <c r="B39" s="13" t="s">
        <v>42</v>
      </c>
      <c r="C39" s="15" t="s">
        <v>3</v>
      </c>
      <c r="D39" s="8">
        <f t="shared" si="0"/>
        <v>8799536.0099999998</v>
      </c>
      <c r="E39" s="21">
        <v>8799536010</v>
      </c>
      <c r="F39" s="8">
        <f t="shared" si="1"/>
        <v>5033169.9996699998</v>
      </c>
      <c r="G39" s="9">
        <v>5033169999.6700001</v>
      </c>
      <c r="H39" s="11">
        <f t="shared" si="2"/>
        <v>57.198129468987759</v>
      </c>
      <c r="I39" s="10">
        <f t="shared" si="3"/>
        <v>1825223.8965399999</v>
      </c>
      <c r="J39" s="9">
        <v>1825223896.54</v>
      </c>
      <c r="K39" s="12">
        <f t="shared" si="4"/>
        <v>3207946.1031300002</v>
      </c>
      <c r="L39" s="22">
        <f t="shared" si="5"/>
        <v>3207946103.1300001</v>
      </c>
    </row>
    <row r="40" spans="1:12" ht="57" customHeight="1">
      <c r="A40" s="5"/>
      <c r="B40" s="13" t="s">
        <v>14</v>
      </c>
      <c r="C40" s="15" t="s">
        <v>11</v>
      </c>
      <c r="D40" s="8">
        <f t="shared" si="0"/>
        <v>3743611.2</v>
      </c>
      <c r="E40" s="21">
        <v>3743611200</v>
      </c>
      <c r="F40" s="8">
        <f t="shared" si="1"/>
        <v>2660880.1321300003</v>
      </c>
      <c r="G40" s="9">
        <v>2660880132.1300001</v>
      </c>
      <c r="H40" s="11">
        <f t="shared" si="2"/>
        <v>71.077897515906571</v>
      </c>
      <c r="I40" s="10">
        <f t="shared" si="3"/>
        <v>2004653.8152100001</v>
      </c>
      <c r="J40" s="9">
        <v>2004653815.21</v>
      </c>
      <c r="K40" s="12">
        <f t="shared" si="4"/>
        <v>656226.31692000013</v>
      </c>
      <c r="L40" s="22">
        <f t="shared" si="5"/>
        <v>656226316.92000008</v>
      </c>
    </row>
    <row r="41" spans="1:12" ht="40.15" customHeight="1">
      <c r="A41" s="5"/>
      <c r="B41" s="13" t="s">
        <v>78</v>
      </c>
      <c r="C41" s="15" t="s">
        <v>33</v>
      </c>
      <c r="D41" s="8">
        <f t="shared" si="0"/>
        <v>6300294.2163500004</v>
      </c>
      <c r="E41" s="21">
        <v>6300294216.3500004</v>
      </c>
      <c r="F41" s="8">
        <f t="shared" si="1"/>
        <v>3128871.62793</v>
      </c>
      <c r="G41" s="9">
        <v>3128871627.9299998</v>
      </c>
      <c r="H41" s="11">
        <f t="shared" si="2"/>
        <v>49.662309734840832</v>
      </c>
      <c r="I41" s="10">
        <f t="shared" si="3"/>
        <v>3426799.0650300002</v>
      </c>
      <c r="J41" s="9">
        <v>3426799065.0300002</v>
      </c>
      <c r="K41" s="12">
        <f t="shared" si="4"/>
        <v>-297927.43710000039</v>
      </c>
      <c r="L41" s="22">
        <f t="shared" si="5"/>
        <v>-297927437.10000038</v>
      </c>
    </row>
    <row r="42" spans="1:12" ht="87.6" customHeight="1">
      <c r="A42" s="5"/>
      <c r="B42" s="13" t="s">
        <v>5</v>
      </c>
      <c r="C42" s="15" t="s">
        <v>38</v>
      </c>
      <c r="D42" s="8">
        <f t="shared" si="0"/>
        <v>413815.47553</v>
      </c>
      <c r="E42" s="21">
        <v>413815475.52999997</v>
      </c>
      <c r="F42" s="8">
        <f t="shared" si="1"/>
        <v>270493.23082999996</v>
      </c>
      <c r="G42" s="9">
        <v>270493230.82999998</v>
      </c>
      <c r="H42" s="11">
        <f t="shared" si="2"/>
        <v>65.365663399504797</v>
      </c>
      <c r="I42" s="10">
        <f t="shared" si="3"/>
        <v>157445.55228999999</v>
      </c>
      <c r="J42" s="9">
        <v>157445552.28999999</v>
      </c>
      <c r="K42" s="12">
        <f t="shared" si="4"/>
        <v>113047.67853999999</v>
      </c>
      <c r="L42" s="22">
        <f t="shared" si="5"/>
        <v>113047678.53999999</v>
      </c>
    </row>
    <row r="43" spans="1:12" ht="74.25" customHeight="1">
      <c r="A43" s="5"/>
      <c r="B43" s="20" t="s">
        <v>94</v>
      </c>
      <c r="C43" s="16" t="s">
        <v>91</v>
      </c>
      <c r="D43" s="8">
        <f t="shared" si="0"/>
        <v>0</v>
      </c>
      <c r="E43" s="21">
        <v>0</v>
      </c>
      <c r="F43" s="8">
        <f t="shared" si="1"/>
        <v>22000</v>
      </c>
      <c r="G43" s="9">
        <v>22000000</v>
      </c>
      <c r="H43" s="11" t="s">
        <v>84</v>
      </c>
      <c r="I43" s="10">
        <v>0</v>
      </c>
      <c r="J43" s="9"/>
      <c r="K43" s="12">
        <f t="shared" si="4"/>
        <v>22000</v>
      </c>
      <c r="L43" s="22">
        <f t="shared" si="5"/>
        <v>22000000</v>
      </c>
    </row>
    <row r="44" spans="1:12" ht="43.15" customHeight="1">
      <c r="A44" s="5"/>
      <c r="B44" s="13" t="s">
        <v>72</v>
      </c>
      <c r="C44" s="15" t="s">
        <v>32</v>
      </c>
      <c r="D44" s="8">
        <f t="shared" si="0"/>
        <v>157640.16531000001</v>
      </c>
      <c r="E44" s="21">
        <v>157640165.31</v>
      </c>
      <c r="F44" s="8">
        <f t="shared" si="1"/>
        <v>52357.072890000003</v>
      </c>
      <c r="G44" s="9">
        <v>52357072.890000001</v>
      </c>
      <c r="H44" s="11">
        <f t="shared" ref="H44" si="6">F44/D44*100</f>
        <v>33.213028410011887</v>
      </c>
      <c r="I44" s="10">
        <f t="shared" si="3"/>
        <v>34952.404369999997</v>
      </c>
      <c r="J44" s="9">
        <v>34952404.369999997</v>
      </c>
      <c r="K44" s="12">
        <f t="shared" si="4"/>
        <v>17404.668520000003</v>
      </c>
      <c r="L44" s="22">
        <f t="shared" si="5"/>
        <v>17404668.520000003</v>
      </c>
    </row>
    <row r="45" spans="1:12" ht="153" customHeight="1">
      <c r="A45" s="5"/>
      <c r="B45" s="13" t="s">
        <v>66</v>
      </c>
      <c r="C45" s="15" t="s">
        <v>8</v>
      </c>
      <c r="D45" s="8">
        <f t="shared" si="0"/>
        <v>300</v>
      </c>
      <c r="E45" s="21">
        <v>300000</v>
      </c>
      <c r="F45" s="8">
        <f t="shared" si="1"/>
        <v>53994.388729999999</v>
      </c>
      <c r="G45" s="9">
        <v>53994388.729999997</v>
      </c>
      <c r="H45" s="11" t="s">
        <v>84</v>
      </c>
      <c r="I45" s="10">
        <f t="shared" si="3"/>
        <v>23720.922579999999</v>
      </c>
      <c r="J45" s="9">
        <v>23720922.579999998</v>
      </c>
      <c r="K45" s="12">
        <f t="shared" si="4"/>
        <v>30273.46615</v>
      </c>
      <c r="L45" s="22">
        <f t="shared" si="5"/>
        <v>30273466.149999999</v>
      </c>
    </row>
    <row r="46" spans="1:12" ht="102" customHeight="1">
      <c r="A46" s="5"/>
      <c r="B46" s="13" t="s">
        <v>62</v>
      </c>
      <c r="C46" s="15" t="s">
        <v>69</v>
      </c>
      <c r="D46" s="8">
        <f t="shared" si="0"/>
        <v>0</v>
      </c>
      <c r="E46" s="21">
        <v>0</v>
      </c>
      <c r="F46" s="8">
        <f t="shared" si="1"/>
        <v>-13387.592839999999</v>
      </c>
      <c r="G46" s="9">
        <v>-13387592.84</v>
      </c>
      <c r="H46" s="11" t="s">
        <v>84</v>
      </c>
      <c r="I46" s="10">
        <f t="shared" si="3"/>
        <v>-44844.404689999996</v>
      </c>
      <c r="J46" s="9">
        <v>-44844404.689999998</v>
      </c>
      <c r="K46" s="12">
        <f t="shared" si="4"/>
        <v>31456.811849999998</v>
      </c>
      <c r="L46" s="22">
        <f t="shared" si="5"/>
        <v>31456811.849999998</v>
      </c>
    </row>
    <row r="47" spans="1:12">
      <c r="E47" s="19"/>
    </row>
    <row r="48" spans="1:12">
      <c r="E48" s="14"/>
    </row>
    <row r="49" spans="5:5">
      <c r="E49" s="14"/>
    </row>
    <row r="50" spans="5:5">
      <c r="E50" s="14"/>
    </row>
    <row r="51" spans="5:5">
      <c r="E51" s="14"/>
    </row>
    <row r="52" spans="5:5">
      <c r="E52" s="14"/>
    </row>
    <row r="53" spans="5:5">
      <c r="E53" s="14"/>
    </row>
    <row r="54" spans="5:5">
      <c r="E54" s="14"/>
    </row>
    <row r="55" spans="5:5">
      <c r="E55" s="14"/>
    </row>
    <row r="56" spans="5:5">
      <c r="E56" s="14"/>
    </row>
    <row r="57" spans="5:5">
      <c r="E57" s="14"/>
    </row>
    <row r="58" spans="5:5">
      <c r="E58" s="14"/>
    </row>
    <row r="59" spans="5:5">
      <c r="E59" s="14"/>
    </row>
    <row r="60" spans="5:5">
      <c r="E60" s="14"/>
    </row>
    <row r="61" spans="5:5">
      <c r="E61" s="14"/>
    </row>
    <row r="62" spans="5:5">
      <c r="E62" s="14"/>
    </row>
    <row r="63" spans="5:5">
      <c r="E63" s="14"/>
    </row>
    <row r="64" spans="5:5">
      <c r="E64" s="14"/>
    </row>
    <row r="65" spans="5:5">
      <c r="E65" s="14"/>
    </row>
    <row r="66" spans="5:5">
      <c r="E66" s="14"/>
    </row>
    <row r="67" spans="5:5">
      <c r="E67" s="14"/>
    </row>
    <row r="68" spans="5:5">
      <c r="E68" s="14"/>
    </row>
    <row r="69" spans="5:5">
      <c r="E69" s="14"/>
    </row>
    <row r="70" spans="5:5">
      <c r="E70" s="14"/>
    </row>
    <row r="71" spans="5:5">
      <c r="E71" s="14"/>
    </row>
    <row r="72" spans="5:5">
      <c r="E72" s="14"/>
    </row>
    <row r="73" spans="5:5">
      <c r="E73" s="14"/>
    </row>
    <row r="74" spans="5:5">
      <c r="E74" s="14"/>
    </row>
    <row r="75" spans="5:5">
      <c r="E75" s="14"/>
    </row>
    <row r="76" spans="5:5">
      <c r="E76" s="14"/>
    </row>
    <row r="77" spans="5:5">
      <c r="E77" s="14"/>
    </row>
    <row r="78" spans="5:5">
      <c r="E78" s="14"/>
    </row>
    <row r="79" spans="5:5">
      <c r="E79" s="14"/>
    </row>
    <row r="80" spans="5:5">
      <c r="E80" s="14"/>
    </row>
    <row r="81" spans="5:5">
      <c r="E81" s="14"/>
    </row>
    <row r="82" spans="5:5">
      <c r="E82" s="14"/>
    </row>
    <row r="83" spans="5:5">
      <c r="E83" s="14"/>
    </row>
  </sheetData>
  <autoFilter ref="B4:F46"/>
  <mergeCells count="3">
    <mergeCell ref="A1:F1"/>
    <mergeCell ref="A3:F3"/>
    <mergeCell ref="A2:K2"/>
  </mergeCells>
  <pageMargins left="0.4" right="0.41" top="0.74803149606299213" bottom="0.74803149606299213" header="0.31496062992125984" footer="0.31496062992125984"/>
  <pageSetup paperSize="9" scale="68" fitToHeight="0" orientation="portrait" errors="blank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Кривовицина Елена Владимировна</dc:creator>
  <cp:lastModifiedBy>Пьянникова Светлана Александровна</cp:lastModifiedBy>
  <cp:lastPrinted>2020-11-17T10:05:02Z</cp:lastPrinted>
  <dcterms:created xsi:type="dcterms:W3CDTF">2019-10-25T09:49:52Z</dcterms:created>
  <dcterms:modified xsi:type="dcterms:W3CDTF">2020-11-17T10:06:37Z</dcterms:modified>
</cp:coreProperties>
</file>