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6" yWindow="996" windowWidth="15000" windowHeight="9996"/>
  </bookViews>
  <sheets>
    <sheet name="Sheet1" sheetId="1" r:id="rId1"/>
  </sheets>
  <definedNames>
    <definedName name="_xlnm._FilterDatabase" localSheetId="0" hidden="1">Sheet1!$B$4:$G$79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5" i="1"/>
  <c r="G6" i="1"/>
  <c r="K6" i="1" s="1"/>
  <c r="G7" i="1"/>
  <c r="K7" i="1" s="1"/>
  <c r="G8" i="1"/>
  <c r="H8" i="1" s="1"/>
  <c r="G9" i="1"/>
  <c r="H9" i="1" s="1"/>
  <c r="G10" i="1"/>
  <c r="H10" i="1" s="1"/>
  <c r="G11" i="1"/>
  <c r="K11" i="1" s="1"/>
  <c r="G12" i="1"/>
  <c r="H12" i="1" s="1"/>
  <c r="G13" i="1"/>
  <c r="H13" i="1" s="1"/>
  <c r="G14" i="1"/>
  <c r="H14" i="1" s="1"/>
  <c r="G15" i="1"/>
  <c r="K15" i="1" s="1"/>
  <c r="G16" i="1"/>
  <c r="H16" i="1" s="1"/>
  <c r="G17" i="1"/>
  <c r="H17" i="1" s="1"/>
  <c r="G18" i="1"/>
  <c r="H18" i="1" s="1"/>
  <c r="G19" i="1"/>
  <c r="K19" i="1" s="1"/>
  <c r="G20" i="1"/>
  <c r="H20" i="1" s="1"/>
  <c r="G21" i="1"/>
  <c r="H21" i="1" s="1"/>
  <c r="G22" i="1"/>
  <c r="H22" i="1" s="1"/>
  <c r="G23" i="1"/>
  <c r="K23" i="1" s="1"/>
  <c r="G24" i="1"/>
  <c r="H24" i="1" s="1"/>
  <c r="G25" i="1"/>
  <c r="H25" i="1" s="1"/>
  <c r="G26" i="1"/>
  <c r="H26" i="1" s="1"/>
  <c r="G27" i="1"/>
  <c r="K27" i="1" s="1"/>
  <c r="G28" i="1"/>
  <c r="H28" i="1" s="1"/>
  <c r="G29" i="1"/>
  <c r="H29" i="1" s="1"/>
  <c r="G30" i="1"/>
  <c r="H30" i="1" s="1"/>
  <c r="G31" i="1"/>
  <c r="K31" i="1" s="1"/>
  <c r="G32" i="1"/>
  <c r="H32" i="1" s="1"/>
  <c r="G33" i="1"/>
  <c r="H33" i="1" s="1"/>
  <c r="G34" i="1"/>
  <c r="H34" i="1" s="1"/>
  <c r="G35" i="1"/>
  <c r="K35" i="1" s="1"/>
  <c r="G36" i="1"/>
  <c r="H36" i="1" s="1"/>
  <c r="G37" i="1"/>
  <c r="H37" i="1" s="1"/>
  <c r="G38" i="1"/>
  <c r="H38" i="1" s="1"/>
  <c r="G39" i="1"/>
  <c r="K39" i="1" s="1"/>
  <c r="G40" i="1"/>
  <c r="H40" i="1" s="1"/>
  <c r="G41" i="1"/>
  <c r="H41" i="1" s="1"/>
  <c r="G42" i="1"/>
  <c r="H42" i="1" s="1"/>
  <c r="G43" i="1"/>
  <c r="K43" i="1" s="1"/>
  <c r="G44" i="1"/>
  <c r="H44" i="1" s="1"/>
  <c r="G45" i="1"/>
  <c r="H45" i="1" s="1"/>
  <c r="G46" i="1"/>
  <c r="H46" i="1" s="1"/>
  <c r="G47" i="1"/>
  <c r="K47" i="1" s="1"/>
  <c r="G48" i="1"/>
  <c r="H48" i="1" s="1"/>
  <c r="G49" i="1"/>
  <c r="H49" i="1" s="1"/>
  <c r="G50" i="1"/>
  <c r="H50" i="1" s="1"/>
  <c r="G51" i="1"/>
  <c r="K51" i="1" s="1"/>
  <c r="G52" i="1"/>
  <c r="H52" i="1" s="1"/>
  <c r="G53" i="1"/>
  <c r="H53" i="1" s="1"/>
  <c r="G54" i="1"/>
  <c r="H54" i="1" s="1"/>
  <c r="G55" i="1"/>
  <c r="K55" i="1" s="1"/>
  <c r="G56" i="1"/>
  <c r="H56" i="1" s="1"/>
  <c r="G57" i="1"/>
  <c r="H57" i="1" s="1"/>
  <c r="G58" i="1"/>
  <c r="H58" i="1" s="1"/>
  <c r="G59" i="1"/>
  <c r="K59" i="1" s="1"/>
  <c r="G60" i="1"/>
  <c r="H60" i="1" s="1"/>
  <c r="G61" i="1"/>
  <c r="H61" i="1" s="1"/>
  <c r="G62" i="1"/>
  <c r="H62" i="1" s="1"/>
  <c r="G63" i="1"/>
  <c r="K63" i="1" s="1"/>
  <c r="G64" i="1"/>
  <c r="H64" i="1" s="1"/>
  <c r="G65" i="1"/>
  <c r="H65" i="1" s="1"/>
  <c r="G66" i="1"/>
  <c r="H66" i="1" s="1"/>
  <c r="G67" i="1"/>
  <c r="K67" i="1" s="1"/>
  <c r="G68" i="1"/>
  <c r="H68" i="1" s="1"/>
  <c r="G69" i="1"/>
  <c r="H69" i="1" s="1"/>
  <c r="G70" i="1"/>
  <c r="H70" i="1" s="1"/>
  <c r="G71" i="1"/>
  <c r="K71" i="1" s="1"/>
  <c r="G72" i="1"/>
  <c r="H72" i="1" s="1"/>
  <c r="G73" i="1"/>
  <c r="H73" i="1" s="1"/>
  <c r="G74" i="1"/>
  <c r="H74" i="1" s="1"/>
  <c r="G75" i="1"/>
  <c r="K75" i="1" s="1"/>
  <c r="G76" i="1"/>
  <c r="H76" i="1" s="1"/>
  <c r="G77" i="1"/>
  <c r="H77" i="1" s="1"/>
  <c r="G78" i="1"/>
  <c r="H78" i="1" s="1"/>
  <c r="G79" i="1"/>
  <c r="K79" i="1" s="1"/>
  <c r="G5" i="1"/>
  <c r="H5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5" i="1"/>
  <c r="H79" i="1" l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K78" i="1"/>
  <c r="K74" i="1"/>
  <c r="K70" i="1"/>
  <c r="K66" i="1"/>
  <c r="K62" i="1"/>
  <c r="K58" i="1"/>
  <c r="K54" i="1"/>
  <c r="K50" i="1"/>
  <c r="K46" i="1"/>
  <c r="K42" i="1"/>
  <c r="K38" i="1"/>
  <c r="K34" i="1"/>
  <c r="K30" i="1"/>
  <c r="K26" i="1"/>
  <c r="K22" i="1"/>
  <c r="K18" i="1"/>
  <c r="K14" i="1"/>
  <c r="K10" i="1"/>
  <c r="H6" i="1"/>
  <c r="K77" i="1"/>
  <c r="K73" i="1"/>
  <c r="K69" i="1"/>
  <c r="K65" i="1"/>
  <c r="K61" i="1"/>
  <c r="K57" i="1"/>
  <c r="K53" i="1"/>
  <c r="K49" i="1"/>
  <c r="K45" i="1"/>
  <c r="K41" i="1"/>
  <c r="K37" i="1"/>
  <c r="K33" i="1"/>
  <c r="K29" i="1"/>
  <c r="K25" i="1"/>
  <c r="K21" i="1"/>
  <c r="K17" i="1"/>
  <c r="K13" i="1"/>
  <c r="K9" i="1"/>
  <c r="K5" i="1"/>
  <c r="K76" i="1"/>
  <c r="K72" i="1"/>
  <c r="K68" i="1"/>
  <c r="K64" i="1"/>
  <c r="K60" i="1"/>
  <c r="K56" i="1"/>
  <c r="K52" i="1"/>
  <c r="K48" i="1"/>
  <c r="K44" i="1"/>
  <c r="K40" i="1"/>
  <c r="K36" i="1"/>
  <c r="K32" i="1"/>
  <c r="K28" i="1"/>
  <c r="K24" i="1"/>
  <c r="K20" i="1"/>
  <c r="K16" i="1"/>
  <c r="K12" i="1"/>
  <c r="K8" i="1"/>
</calcChain>
</file>

<file path=xl/sharedStrings.xml><?xml version="1.0" encoding="utf-8"?>
<sst xmlns="http://schemas.openxmlformats.org/spreadsheetml/2006/main" count="161" uniqueCount="161">
  <si>
    <t>0703</t>
  </si>
  <si>
    <t>1000</t>
  </si>
  <si>
    <t>Амбулаторная помощь</t>
  </si>
  <si>
    <t>Социальное обслуживание населения</t>
  </si>
  <si>
    <t>1102</t>
  </si>
  <si>
    <t>Другие вопросы в области национальной экономики</t>
  </si>
  <si>
    <t>1204</t>
  </si>
  <si>
    <t>0203</t>
  </si>
  <si>
    <t>Другие вопросы в области физической культуры и спорта</t>
  </si>
  <si>
    <t>Другие вопросы в области социальной политики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</si>
  <si>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</si>
  <si>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Социальное обеспечение населения</t>
  </si>
  <si>
    <t>Обслуживание государственного внутреннего и муниципального долга</t>
  </si>
  <si>
    <t>0407</t>
  </si>
  <si>
    <t>0600</t>
  </si>
  <si>
    <t>Мобилизационная подготовка экономики</t>
  </si>
  <si>
    <t>0702</t>
  </si>
  <si>
    <t>1101</t>
  </si>
  <si>
    <t>0100</t>
  </si>
  <si>
    <t>0804</t>
  </si>
  <si>
    <t>Благоустройство</t>
  </si>
  <si>
    <t>ФИЗИЧЕСКАЯ КУЛЬТУРА И СПОРТ</t>
  </si>
  <si>
    <t>ОБЩЕГОСУДАРСТВЕННЫЕ ВОПРОСЫ</t>
  </si>
  <si>
    <t>0906</t>
  </si>
  <si>
    <t>Прочие межбюджетные трансферты общего характера</t>
  </si>
  <si>
    <t>0304</t>
  </si>
  <si>
    <t>0406</t>
  </si>
  <si>
    <t>Другие вопросы в области охраны окружающей среды</t>
  </si>
  <si>
    <t>ОБРАЗОВАНИЕ</t>
  </si>
  <si>
    <t>Другие общегосударственные вопросы</t>
  </si>
  <si>
    <t>Другие вопросы в области образования</t>
  </si>
  <si>
    <t>0701</t>
  </si>
  <si>
    <t>1100</t>
  </si>
  <si>
    <t>0113</t>
  </si>
  <si>
    <t>Миграционная политика</t>
  </si>
  <si>
    <t>1202</t>
  </si>
  <si>
    <t>Фундаментальные исследования</t>
  </si>
  <si>
    <t>0905</t>
  </si>
  <si>
    <t>Охрана семьи и детства</t>
  </si>
  <si>
    <t>0405</t>
  </si>
  <si>
    <t>Водное хозяйство</t>
  </si>
  <si>
    <t>0700</t>
  </si>
  <si>
    <t>Среднее профессиональное образование</t>
  </si>
  <si>
    <t>Другие вопросы в области культуры, кинематографии</t>
  </si>
  <si>
    <t>1201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</si>
  <si>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</si>
  <si>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0904</t>
  </si>
  <si>
    <t>0200</t>
  </si>
  <si>
    <t>Лесное хозяйство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</si>
  <si>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</si>
  <si>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- всего</t>
  </si>
  <si>
    <t>Транспорт</t>
  </si>
  <si>
    <t>0404</t>
  </si>
  <si>
    <t>Другие вопросы в области средств массовой информации</t>
  </si>
  <si>
    <t>0801</t>
  </si>
  <si>
    <t>0111</t>
  </si>
  <si>
    <t>Скорая медицинская помощь</t>
  </si>
  <si>
    <t>1200</t>
  </si>
  <si>
    <t>Сбор, удаление отходов и очистка сточных вод</t>
  </si>
  <si>
    <t>Другие вопросы в области жилищно-коммунального хозяйства</t>
  </si>
  <si>
    <t>Пенсионное обеспечение</t>
  </si>
  <si>
    <t>НАЦИОНАЛЬНАЯ ОБОРОНА</t>
  </si>
  <si>
    <t>0505</t>
  </si>
  <si>
    <t>0110</t>
  </si>
  <si>
    <t>ОХРАНА ОКРУЖАЮЩЕЙ СРЕДЫ</t>
  </si>
  <si>
    <t>0800</t>
  </si>
  <si>
    <t>1006</t>
  </si>
  <si>
    <t>Органы юстиции</t>
  </si>
  <si>
    <t>0709</t>
  </si>
  <si>
    <t>0902</t>
  </si>
  <si>
    <t>Резервные фонды</t>
  </si>
  <si>
    <t>0314</t>
  </si>
  <si>
    <t>0107</t>
  </si>
  <si>
    <t>1301</t>
  </si>
  <si>
    <t>Иные дотации</t>
  </si>
  <si>
    <t>0300</t>
  </si>
  <si>
    <t>1403</t>
  </si>
  <si>
    <t>Массовый спорт</t>
  </si>
  <si>
    <t>Обеспечение проведения выборов и референдумов</t>
  </si>
  <si>
    <t>Телевидение и радиовещание</t>
  </si>
  <si>
    <t>Дотации на выравнивание бюджетной обеспеченности субъектов Российской Федерации и муниципальных образований</t>
  </si>
  <si>
    <t>Дорожное хозяйство (дорожные фонды)</t>
  </si>
  <si>
    <t>Заготовка, переработка, хранение и обеспечение безопасности донорской крови и ее компонентов</t>
  </si>
  <si>
    <t>0901</t>
  </si>
  <si>
    <t>НАЦИОНАЛЬНАЯ ЭКОНОМИКА</t>
  </si>
  <si>
    <t>Физическая культура</t>
  </si>
  <si>
    <t>Стационарная медицинская помощь</t>
  </si>
  <si>
    <t>1300</t>
  </si>
  <si>
    <t>Общее образование</t>
  </si>
  <si>
    <t>0106</t>
  </si>
  <si>
    <t>1402</t>
  </si>
  <si>
    <t>0401</t>
  </si>
  <si>
    <t>МЕЖБЮДЖЕТНЫЕ ТРАНСФЕРТЫ ОБЩЕГО ХАРАКТЕРА БЮДЖЕТАМ БЮДЖЕТНОЙ СИСТЕМЫ РОССИЙСКОЙ ФЕДЕРАЦИИ</t>
  </si>
  <si>
    <t>ЗДРАВООХРАНЕНИЕ</t>
  </si>
  <si>
    <t>0503</t>
  </si>
  <si>
    <t>Профессиональная подготовка, переподготовка и повышение квалификации</t>
  </si>
  <si>
    <t>Культура</t>
  </si>
  <si>
    <t>0605</t>
  </si>
  <si>
    <t>Общеэкономические вопросы</t>
  </si>
  <si>
    <t>0707</t>
  </si>
  <si>
    <t>1004</t>
  </si>
  <si>
    <t>0900</t>
  </si>
  <si>
    <t>0105</t>
  </si>
  <si>
    <t>Другие вопросы в области национальной безопасности и правоохранительной деятельности</t>
  </si>
  <si>
    <t>Санаторно-оздоровительная помощь</t>
  </si>
  <si>
    <t>1401</t>
  </si>
  <si>
    <t>Спорт высших достижений</t>
  </si>
  <si>
    <t>0400</t>
  </si>
  <si>
    <t>Обеспечение пожарной безопасности</t>
  </si>
  <si>
    <t>НАЦИОНАЛЬНАЯ БЕЗОПАСНОСТЬ И ПРАВООХРАНИТЕЛЬНАЯ ДЕЯТЕЛЬНОСТЬ</t>
  </si>
  <si>
    <t>0502</t>
  </si>
  <si>
    <t>Сельское хозяйство и рыболовство</t>
  </si>
  <si>
    <t>1003</t>
  </si>
  <si>
    <t>Мобилизационная и вневойсковая подготовка</t>
  </si>
  <si>
    <t>1105</t>
  </si>
  <si>
    <t>0104</t>
  </si>
  <si>
    <t>0311</t>
  </si>
  <si>
    <t>1400</t>
  </si>
  <si>
    <t>Судебная система</t>
  </si>
  <si>
    <t>Коммунальное хозяйство</t>
  </si>
  <si>
    <t>0501</t>
  </si>
  <si>
    <t>9600</t>
  </si>
  <si>
    <t>Функционирование высшего должностного лица субъекта Российской Федерации и муниципального образования</t>
  </si>
  <si>
    <t>Воспроизводство минерально-сырьевой базы</t>
  </si>
  <si>
    <t>1002</t>
  </si>
  <si>
    <t>0705</t>
  </si>
  <si>
    <t>КУЛЬТУРА, КИНЕМАТОГРАФИЯ</t>
  </si>
  <si>
    <t>0310</t>
  </si>
  <si>
    <t>0103</t>
  </si>
  <si>
    <t>Жилищное хозяйство</t>
  </si>
  <si>
    <t>0412</t>
  </si>
  <si>
    <t>0909</t>
  </si>
  <si>
    <t>0500</t>
  </si>
  <si>
    <t>0409</t>
  </si>
  <si>
    <t>0602</t>
  </si>
  <si>
    <t>Дополнительное образование детей</t>
  </si>
  <si>
    <t>1001</t>
  </si>
  <si>
    <t>СРЕДСТВА МАССОВОЙ ИНФОРМАЦИИ</t>
  </si>
  <si>
    <t>Другие вопросы в области здравоохранения</t>
  </si>
  <si>
    <t>0704</t>
  </si>
  <si>
    <t>1103</t>
  </si>
  <si>
    <t>СОЦИАЛЬНАЯ ПОЛИТИКА</t>
  </si>
  <si>
    <t>ОБСЛУЖИВАНИЕ ГОСУДАРСТВЕННОГО И МУНИЦИПАЛЬНОГО ДОЛГА</t>
  </si>
  <si>
    <t>0102</t>
  </si>
  <si>
    <t>Периодическая печать и издательства</t>
  </si>
  <si>
    <t>ЖИЛИЩНО-КОММУНАЛЬНОЕ ХОЗЯЙСТВО</t>
  </si>
  <si>
    <t>Дошкольное образование</t>
  </si>
  <si>
    <t>0204</t>
  </si>
  <si>
    <t>0408</t>
  </si>
  <si>
    <t>Молодежная политика</t>
  </si>
  <si>
    <t>Наименование показателя</t>
  </si>
  <si>
    <t>Код раздела, подраздела классификации расходов</t>
  </si>
  <si>
    <t>Утвержденные назначения в рублях</t>
  </si>
  <si>
    <t>Процент исполнения</t>
  </si>
  <si>
    <t>Исполнено                           на 1 июля 2019г                         в рублях</t>
  </si>
  <si>
    <t>Исполнено                                 на 1 июля 2019г.                                     в  тыс. руб.</t>
  </si>
  <si>
    <t xml:space="preserve">               Сведения об исполнении областного бюджета по расходам   на 1 июля 2020 года в сравнении с планом  и соответствующим периодом прошлого года</t>
  </si>
  <si>
    <t>Утвержденные назначения на 2020 год                                 в тыс. руб.</t>
  </si>
  <si>
    <t>Исполнено                           на 1 июля 2020г                         в рублях</t>
  </si>
  <si>
    <t>Исполнено                                 на 1 июля 2020г.                                     в  тыс. руб.</t>
  </si>
  <si>
    <t xml:space="preserve">Отклонение 2020 года от 2019 года в тыс. 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</si>
</sst>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0"/>
    <numFmt numFmtId="165" formatCode="#,##0.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Segoe UI"/>
      <family val="2"/>
    </font>
    <font>
      <b/>
      <sz val="11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C5D2"/>
      </left>
      <right style="thin">
        <color rgb="FFBFC5D2"/>
      </right>
      <top style="thin">
        <color rgb="FFBFC5D2"/>
      </top>
      <bottom style="thin">
        <color rgb="FFBFC5D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FC5D2"/>
      </left>
      <right/>
      <top style="thin">
        <color rgb="FFBFC5D2"/>
      </top>
      <bottom style="thin">
        <color rgb="FFBFC5D2"/>
      </bottom>
      <diagonal/>
    </border>
  </borders>
  <cellStyleXfs count="2">
    <xf numFmtId="0" fontId="0" fillId="0" borderId="0"/>
    <xf numFmtId="49" fontId="3" fillId="0" borderId="2">
      <alignment horizontal="center" vertical="center" wrapText="1"/>
    </xf>
  </cellStyleXfs>
  <cellXfs count="29"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1" fillId="0" borderId="4" xfId="1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164" fontId="10" fillId="0" borderId="5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0" fontId="9" fillId="0" borderId="0" xfId="0" applyFont="1" applyBorder="1" applyAlignment="1">
      <alignment horizontal="center" vertical="center" wrapText="1"/>
    </xf>
  </cellXfs>
  <cellStyles count="2">
    <cellStyle name="xl28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80"/>
  <sheetViews>
    <sheetView tabSelected="1" topLeftCell="B1" zoomScaleNormal="100" zoomScaleSheetLayoutView="100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N7" sqref="N7"/>
    </sheetView>
  </sheetViews>
  <sheetFormatPr defaultRowHeight="14.4" x14ac:dyDescent="0.3"/>
  <cols>
    <col min="1" max="1" width="1.5546875" hidden="1" customWidth="1"/>
    <col min="2" max="2" width="32.5546875" customWidth="1"/>
    <col min="3" max="3" width="16.33203125" style="4" customWidth="1"/>
    <col min="4" max="4" width="19.21875" style="20" hidden="1" customWidth="1"/>
    <col min="5" max="5" width="17" customWidth="1"/>
    <col min="6" max="6" width="18.109375" style="20" hidden="1" customWidth="1"/>
    <col min="7" max="7" width="15.77734375" customWidth="1"/>
    <col min="8" max="8" width="16" style="4" customWidth="1"/>
    <col min="9" max="9" width="18" style="16" hidden="1" customWidth="1"/>
    <col min="10" max="10" width="16" customWidth="1"/>
    <col min="11" max="11" width="16" style="4" customWidth="1"/>
  </cols>
  <sheetData>
    <row r="1" spans="1:11" x14ac:dyDescent="0.3">
      <c r="A1" s="27"/>
      <c r="B1" s="27"/>
      <c r="C1" s="27"/>
      <c r="D1" s="27"/>
      <c r="E1" s="27"/>
      <c r="F1" s="27"/>
      <c r="G1" s="27"/>
    </row>
    <row r="2" spans="1:11" ht="39.6" customHeight="1" x14ac:dyDescent="0.3">
      <c r="A2" s="28" t="s">
        <v>156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4.4" customHeight="1" x14ac:dyDescent="0.3">
      <c r="A3" s="5"/>
      <c r="B3" s="3"/>
      <c r="C3" s="3"/>
      <c r="D3" s="16"/>
      <c r="E3" s="3"/>
      <c r="F3" s="16"/>
      <c r="G3" s="3"/>
    </row>
    <row r="4" spans="1:11" ht="87" customHeight="1" x14ac:dyDescent="0.3">
      <c r="A4" s="1"/>
      <c r="B4" s="2" t="s">
        <v>150</v>
      </c>
      <c r="C4" s="2" t="s">
        <v>151</v>
      </c>
      <c r="D4" s="2" t="s">
        <v>152</v>
      </c>
      <c r="E4" s="22" t="s">
        <v>157</v>
      </c>
      <c r="F4" s="22" t="s">
        <v>158</v>
      </c>
      <c r="G4" s="22" t="s">
        <v>159</v>
      </c>
      <c r="H4" s="22" t="s">
        <v>153</v>
      </c>
      <c r="I4" s="22" t="s">
        <v>154</v>
      </c>
      <c r="J4" s="22" t="s">
        <v>155</v>
      </c>
      <c r="K4" s="17" t="s">
        <v>160</v>
      </c>
    </row>
    <row r="5" spans="1:11" ht="27.6" customHeight="1" x14ac:dyDescent="0.3">
      <c r="A5" s="1"/>
      <c r="B5" s="11" t="s">
        <v>50</v>
      </c>
      <c r="C5" s="12" t="s">
        <v>121</v>
      </c>
      <c r="D5" s="25">
        <v>76807427615.429993</v>
      </c>
      <c r="E5" s="26">
        <f>D5/1000</f>
        <v>76807427.615429997</v>
      </c>
      <c r="F5" s="14">
        <v>32087949431.650002</v>
      </c>
      <c r="G5" s="13">
        <f>F5/1000</f>
        <v>32087949.431650002</v>
      </c>
      <c r="H5" s="15">
        <f>G5/E5%</f>
        <v>41.777143731869742</v>
      </c>
      <c r="I5" s="14">
        <v>29819681396.880001</v>
      </c>
      <c r="J5" s="13">
        <f>I5/1000</f>
        <v>29819681.396880001</v>
      </c>
      <c r="K5" s="24">
        <f>G5-J5</f>
        <v>2268268.0347700007</v>
      </c>
    </row>
    <row r="6" spans="1:11" ht="36.6" customHeight="1" x14ac:dyDescent="0.3">
      <c r="A6" s="1"/>
      <c r="B6" s="6" t="s">
        <v>22</v>
      </c>
      <c r="C6" s="7" t="s">
        <v>18</v>
      </c>
      <c r="D6" s="21">
        <v>3970724521.4400001</v>
      </c>
      <c r="E6" s="23">
        <f t="shared" ref="E6:E69" si="0">D6/1000</f>
        <v>3970724.5214400003</v>
      </c>
      <c r="F6" s="10">
        <v>1115400095.1700001</v>
      </c>
      <c r="G6" s="9">
        <f t="shared" ref="G6:G69" si="1">F6/1000</f>
        <v>1115400.0951700001</v>
      </c>
      <c r="H6" s="8">
        <f t="shared" ref="H6:H69" si="2">G6/E6%</f>
        <v>28.090593773186143</v>
      </c>
      <c r="I6" s="10">
        <v>1067250132.5</v>
      </c>
      <c r="J6" s="9">
        <f t="shared" ref="J6:J69" si="3">I6/1000</f>
        <v>1067250.1325000001</v>
      </c>
      <c r="K6" s="18">
        <f>G6-J6</f>
        <v>48149.962670000037</v>
      </c>
    </row>
    <row r="7" spans="1:11" ht="69.599999999999994" customHeight="1" x14ac:dyDescent="0.3">
      <c r="A7" s="1"/>
      <c r="B7" s="6" t="s">
        <v>122</v>
      </c>
      <c r="C7" s="7" t="s">
        <v>143</v>
      </c>
      <c r="D7" s="21">
        <v>4621700</v>
      </c>
      <c r="E7" s="23">
        <f t="shared" si="0"/>
        <v>4621.7</v>
      </c>
      <c r="F7" s="10">
        <v>1335879.8500000001</v>
      </c>
      <c r="G7" s="9">
        <f t="shared" si="1"/>
        <v>1335.87985</v>
      </c>
      <c r="H7" s="8">
        <f t="shared" si="2"/>
        <v>28.904512408853886</v>
      </c>
      <c r="I7" s="10">
        <v>1444798.95</v>
      </c>
      <c r="J7" s="9">
        <f t="shared" si="3"/>
        <v>1444.7989499999999</v>
      </c>
      <c r="K7" s="18">
        <f t="shared" ref="K7:K70" si="4">G7-J7</f>
        <v>-108.91909999999984</v>
      </c>
    </row>
    <row r="8" spans="1:11" ht="101.4" customHeight="1" x14ac:dyDescent="0.3">
      <c r="A8" s="1"/>
      <c r="B8" s="6" t="s">
        <v>45</v>
      </c>
      <c r="C8" s="7" t="s">
        <v>128</v>
      </c>
      <c r="D8" s="21">
        <v>77834819.030000001</v>
      </c>
      <c r="E8" s="23">
        <f t="shared" si="0"/>
        <v>77834.819029999999</v>
      </c>
      <c r="F8" s="10">
        <v>39812423.700000003</v>
      </c>
      <c r="G8" s="9">
        <f t="shared" si="1"/>
        <v>39812.423699999999</v>
      </c>
      <c r="H8" s="8">
        <f t="shared" si="2"/>
        <v>51.14988920916619</v>
      </c>
      <c r="I8" s="10">
        <v>37634108.090000004</v>
      </c>
      <c r="J8" s="9">
        <f t="shared" si="3"/>
        <v>37634.108090000002</v>
      </c>
      <c r="K8" s="18">
        <f t="shared" si="4"/>
        <v>2178.3156099999978</v>
      </c>
    </row>
    <row r="9" spans="1:11" ht="131.4" customHeight="1" x14ac:dyDescent="0.3">
      <c r="A9" s="1"/>
      <c r="B9" s="6" t="s">
        <v>49</v>
      </c>
      <c r="C9" s="7" t="s">
        <v>115</v>
      </c>
      <c r="D9" s="21">
        <v>286645397</v>
      </c>
      <c r="E9" s="23">
        <f t="shared" si="0"/>
        <v>286645.397</v>
      </c>
      <c r="F9" s="10">
        <v>125452560.28</v>
      </c>
      <c r="G9" s="9">
        <f t="shared" si="1"/>
        <v>125452.56028000001</v>
      </c>
      <c r="H9" s="8">
        <f t="shared" si="2"/>
        <v>43.765768295243198</v>
      </c>
      <c r="I9" s="10">
        <v>142022702.38999999</v>
      </c>
      <c r="J9" s="9">
        <f t="shared" si="3"/>
        <v>142022.70238999999</v>
      </c>
      <c r="K9" s="18">
        <f t="shared" si="4"/>
        <v>-16570.142109999986</v>
      </c>
    </row>
    <row r="10" spans="1:11" ht="25.2" customHeight="1" x14ac:dyDescent="0.3">
      <c r="A10" s="1"/>
      <c r="B10" s="6" t="s">
        <v>118</v>
      </c>
      <c r="C10" s="7" t="s">
        <v>102</v>
      </c>
      <c r="D10" s="21">
        <v>143000</v>
      </c>
      <c r="E10" s="23">
        <f t="shared" si="0"/>
        <v>143</v>
      </c>
      <c r="F10" s="10">
        <v>5184</v>
      </c>
      <c r="G10" s="9">
        <f t="shared" si="1"/>
        <v>5.1840000000000002</v>
      </c>
      <c r="H10" s="8">
        <f t="shared" si="2"/>
        <v>3.6251748251748253</v>
      </c>
      <c r="I10" s="10">
        <v>43702</v>
      </c>
      <c r="J10" s="9">
        <f t="shared" si="3"/>
        <v>43.701999999999998</v>
      </c>
      <c r="K10" s="18">
        <f t="shared" si="4"/>
        <v>-38.518000000000001</v>
      </c>
    </row>
    <row r="11" spans="1:11" ht="93.6" x14ac:dyDescent="0.3">
      <c r="A11" s="1"/>
      <c r="B11" s="6" t="s">
        <v>10</v>
      </c>
      <c r="C11" s="7" t="s">
        <v>89</v>
      </c>
      <c r="D11" s="21">
        <v>238665630.13</v>
      </c>
      <c r="E11" s="23">
        <f t="shared" si="0"/>
        <v>238665.63013000001</v>
      </c>
      <c r="F11" s="10">
        <v>92458585.560000002</v>
      </c>
      <c r="G11" s="9">
        <f t="shared" si="1"/>
        <v>92458.585560000007</v>
      </c>
      <c r="H11" s="8">
        <f t="shared" si="2"/>
        <v>38.73979906936674</v>
      </c>
      <c r="I11" s="10">
        <v>68940164.099999994</v>
      </c>
      <c r="J11" s="9">
        <f t="shared" si="3"/>
        <v>68940.164099999995</v>
      </c>
      <c r="K11" s="18">
        <f t="shared" si="4"/>
        <v>23518.421460000012</v>
      </c>
    </row>
    <row r="12" spans="1:11" ht="37.799999999999997" customHeight="1" x14ac:dyDescent="0.3">
      <c r="A12" s="1"/>
      <c r="B12" s="6" t="s">
        <v>78</v>
      </c>
      <c r="C12" s="7" t="s">
        <v>72</v>
      </c>
      <c r="D12" s="21">
        <v>85372504</v>
      </c>
      <c r="E12" s="23">
        <f t="shared" si="0"/>
        <v>85372.504000000001</v>
      </c>
      <c r="F12" s="10">
        <v>19218644.890000001</v>
      </c>
      <c r="G12" s="9">
        <f t="shared" si="1"/>
        <v>19218.64489</v>
      </c>
      <c r="H12" s="8">
        <f t="shared" si="2"/>
        <v>22.511515991143938</v>
      </c>
      <c r="I12" s="10">
        <v>20071195.609999999</v>
      </c>
      <c r="J12" s="9">
        <f t="shared" si="3"/>
        <v>20071.195609999999</v>
      </c>
      <c r="K12" s="18">
        <f t="shared" si="4"/>
        <v>-852.55071999999927</v>
      </c>
    </row>
    <row r="13" spans="1:11" ht="37.799999999999997" customHeight="1" x14ac:dyDescent="0.3">
      <c r="A13" s="1"/>
      <c r="B13" s="6" t="s">
        <v>36</v>
      </c>
      <c r="C13" s="7" t="s">
        <v>63</v>
      </c>
      <c r="D13" s="21">
        <v>7000000</v>
      </c>
      <c r="E13" s="23">
        <f t="shared" si="0"/>
        <v>7000</v>
      </c>
      <c r="F13" s="10">
        <v>0</v>
      </c>
      <c r="G13" s="9">
        <f t="shared" si="1"/>
        <v>0</v>
      </c>
      <c r="H13" s="8">
        <f t="shared" si="2"/>
        <v>0</v>
      </c>
      <c r="I13" s="10">
        <v>0</v>
      </c>
      <c r="J13" s="9">
        <f t="shared" si="3"/>
        <v>0</v>
      </c>
      <c r="K13" s="18">
        <f t="shared" si="4"/>
        <v>0</v>
      </c>
    </row>
    <row r="14" spans="1:11" ht="21" customHeight="1" x14ac:dyDescent="0.3">
      <c r="A14" s="1"/>
      <c r="B14" s="6" t="s">
        <v>70</v>
      </c>
      <c r="C14" s="7" t="s">
        <v>55</v>
      </c>
      <c r="D14" s="21">
        <v>818203931</v>
      </c>
      <c r="E14" s="23">
        <f t="shared" si="0"/>
        <v>818203.93099999998</v>
      </c>
      <c r="F14" s="10">
        <v>0</v>
      </c>
      <c r="G14" s="9">
        <f t="shared" si="1"/>
        <v>0</v>
      </c>
      <c r="H14" s="8">
        <f t="shared" si="2"/>
        <v>0</v>
      </c>
      <c r="I14" s="10">
        <v>0</v>
      </c>
      <c r="J14" s="9">
        <f t="shared" si="3"/>
        <v>0</v>
      </c>
      <c r="K14" s="18">
        <f t="shared" si="4"/>
        <v>0</v>
      </c>
    </row>
    <row r="15" spans="1:11" ht="36" customHeight="1" x14ac:dyDescent="0.3">
      <c r="A15" s="1"/>
      <c r="B15" s="6" t="s">
        <v>29</v>
      </c>
      <c r="C15" s="7" t="s">
        <v>33</v>
      </c>
      <c r="D15" s="21">
        <v>2452237540.2800002</v>
      </c>
      <c r="E15" s="23">
        <f t="shared" si="0"/>
        <v>2452237.5402800003</v>
      </c>
      <c r="F15" s="10">
        <v>837116816.88999999</v>
      </c>
      <c r="G15" s="9">
        <f t="shared" si="1"/>
        <v>837116.81689000002</v>
      </c>
      <c r="H15" s="8">
        <f t="shared" si="2"/>
        <v>34.136856774259179</v>
      </c>
      <c r="I15" s="10">
        <v>797093461.36000001</v>
      </c>
      <c r="J15" s="9">
        <f t="shared" si="3"/>
        <v>797093.46135999996</v>
      </c>
      <c r="K15" s="18">
        <f t="shared" si="4"/>
        <v>40023.355530000059</v>
      </c>
    </row>
    <row r="16" spans="1:11" ht="25.2" customHeight="1" x14ac:dyDescent="0.3">
      <c r="A16" s="1"/>
      <c r="B16" s="6" t="s">
        <v>61</v>
      </c>
      <c r="C16" s="7" t="s">
        <v>47</v>
      </c>
      <c r="D16" s="21">
        <v>119033000</v>
      </c>
      <c r="E16" s="23">
        <f t="shared" si="0"/>
        <v>119033</v>
      </c>
      <c r="F16" s="10">
        <v>13163631.529999999</v>
      </c>
      <c r="G16" s="9">
        <f t="shared" si="1"/>
        <v>13163.631529999999</v>
      </c>
      <c r="H16" s="8">
        <f t="shared" si="2"/>
        <v>11.058808506884645</v>
      </c>
      <c r="I16" s="10">
        <v>12820641.01</v>
      </c>
      <c r="J16" s="9">
        <f t="shared" si="3"/>
        <v>12820.641009999999</v>
      </c>
      <c r="K16" s="18">
        <f t="shared" si="4"/>
        <v>342.99051999999938</v>
      </c>
    </row>
    <row r="17" spans="1:11" ht="35.4" customHeight="1" x14ac:dyDescent="0.3">
      <c r="A17" s="1"/>
      <c r="B17" s="6" t="s">
        <v>113</v>
      </c>
      <c r="C17" s="7" t="s">
        <v>7</v>
      </c>
      <c r="D17" s="21">
        <v>28803000</v>
      </c>
      <c r="E17" s="23">
        <f t="shared" si="0"/>
        <v>28803</v>
      </c>
      <c r="F17" s="10">
        <v>12567161.529999999</v>
      </c>
      <c r="G17" s="9">
        <f t="shared" si="1"/>
        <v>12567.161529999999</v>
      </c>
      <c r="H17" s="8">
        <f t="shared" si="2"/>
        <v>43.631432593827036</v>
      </c>
      <c r="I17" s="10">
        <v>11703858.630000001</v>
      </c>
      <c r="J17" s="9">
        <f t="shared" si="3"/>
        <v>11703.858630000001</v>
      </c>
      <c r="K17" s="18">
        <f t="shared" si="4"/>
        <v>863.30289999999877</v>
      </c>
    </row>
    <row r="18" spans="1:11" ht="35.4" customHeight="1" x14ac:dyDescent="0.3">
      <c r="A18" s="1"/>
      <c r="B18" s="6" t="s">
        <v>15</v>
      </c>
      <c r="C18" s="7" t="s">
        <v>147</v>
      </c>
      <c r="D18" s="21">
        <v>90230000</v>
      </c>
      <c r="E18" s="23">
        <f t="shared" si="0"/>
        <v>90230</v>
      </c>
      <c r="F18" s="10">
        <v>596470</v>
      </c>
      <c r="G18" s="9">
        <f t="shared" si="1"/>
        <v>596.47</v>
      </c>
      <c r="H18" s="8">
        <f t="shared" si="2"/>
        <v>0.66105508145849501</v>
      </c>
      <c r="I18" s="10">
        <v>1116782.3799999999</v>
      </c>
      <c r="J18" s="9">
        <f t="shared" si="3"/>
        <v>1116.7823799999999</v>
      </c>
      <c r="K18" s="18">
        <f t="shared" si="4"/>
        <v>-520.31237999999985</v>
      </c>
    </row>
    <row r="19" spans="1:11" ht="68.400000000000006" customHeight="1" x14ac:dyDescent="0.3">
      <c r="A19" s="1"/>
      <c r="B19" s="6" t="s">
        <v>109</v>
      </c>
      <c r="C19" s="7" t="s">
        <v>75</v>
      </c>
      <c r="D19" s="21">
        <v>735096020</v>
      </c>
      <c r="E19" s="23">
        <f t="shared" si="0"/>
        <v>735096.02</v>
      </c>
      <c r="F19" s="10">
        <v>355268915.76999998</v>
      </c>
      <c r="G19" s="9">
        <f t="shared" si="1"/>
        <v>355268.91576999996</v>
      </c>
      <c r="H19" s="8">
        <f t="shared" si="2"/>
        <v>48.329593155734941</v>
      </c>
      <c r="I19" s="10">
        <v>366613276.70999998</v>
      </c>
      <c r="J19" s="9">
        <f t="shared" si="3"/>
        <v>366613.27671000001</v>
      </c>
      <c r="K19" s="18">
        <f t="shared" si="4"/>
        <v>-11344.360940000042</v>
      </c>
    </row>
    <row r="20" spans="1:11" ht="25.2" customHeight="1" x14ac:dyDescent="0.3">
      <c r="A20" s="1"/>
      <c r="B20" s="6" t="s">
        <v>67</v>
      </c>
      <c r="C20" s="7" t="s">
        <v>25</v>
      </c>
      <c r="D20" s="21">
        <v>116813000</v>
      </c>
      <c r="E20" s="23">
        <f t="shared" si="0"/>
        <v>116813</v>
      </c>
      <c r="F20" s="10">
        <v>64903113.25</v>
      </c>
      <c r="G20" s="9">
        <f t="shared" si="1"/>
        <v>64903.113250000002</v>
      </c>
      <c r="H20" s="8">
        <f t="shared" si="2"/>
        <v>55.561549870305527</v>
      </c>
      <c r="I20" s="10">
        <v>60513064.170000002</v>
      </c>
      <c r="J20" s="9">
        <f t="shared" si="3"/>
        <v>60513.064170000005</v>
      </c>
      <c r="K20" s="18">
        <f t="shared" si="4"/>
        <v>4390.049079999997</v>
      </c>
    </row>
    <row r="21" spans="1:11" ht="37.200000000000003" customHeight="1" x14ac:dyDescent="0.3">
      <c r="A21" s="1"/>
      <c r="B21" s="6" t="s">
        <v>108</v>
      </c>
      <c r="C21" s="7" t="s">
        <v>127</v>
      </c>
      <c r="D21" s="21">
        <v>513830520</v>
      </c>
      <c r="E21" s="23">
        <f t="shared" si="0"/>
        <v>513830.52</v>
      </c>
      <c r="F21" s="10">
        <v>256951150</v>
      </c>
      <c r="G21" s="9">
        <f t="shared" si="1"/>
        <v>256951.15</v>
      </c>
      <c r="H21" s="8">
        <f t="shared" si="2"/>
        <v>50.006984793351705</v>
      </c>
      <c r="I21" s="10">
        <v>262761603.78999999</v>
      </c>
      <c r="J21" s="9">
        <f t="shared" si="3"/>
        <v>262761.60378999996</v>
      </c>
      <c r="K21" s="18">
        <f t="shared" si="4"/>
        <v>-5810.4537899999705</v>
      </c>
    </row>
    <row r="22" spans="1:11" ht="22.2" customHeight="1" x14ac:dyDescent="0.3">
      <c r="A22" s="1"/>
      <c r="B22" s="6" t="s">
        <v>34</v>
      </c>
      <c r="C22" s="7" t="s">
        <v>116</v>
      </c>
      <c r="D22" s="21">
        <v>39400000</v>
      </c>
      <c r="E22" s="23">
        <f t="shared" si="0"/>
        <v>39400</v>
      </c>
      <c r="F22" s="10">
        <v>11956948.630000001</v>
      </c>
      <c r="G22" s="9">
        <f t="shared" si="1"/>
        <v>11956.948630000001</v>
      </c>
      <c r="H22" s="8">
        <f t="shared" si="2"/>
        <v>30.347585355329951</v>
      </c>
      <c r="I22" s="10">
        <v>17132806.449999999</v>
      </c>
      <c r="J22" s="9">
        <f t="shared" si="3"/>
        <v>17132.80645</v>
      </c>
      <c r="K22" s="18">
        <f t="shared" si="4"/>
        <v>-5175.8578199999993</v>
      </c>
    </row>
    <row r="23" spans="1:11" ht="67.8" customHeight="1" x14ac:dyDescent="0.3">
      <c r="A23" s="1"/>
      <c r="B23" s="6" t="s">
        <v>103</v>
      </c>
      <c r="C23" s="7" t="s">
        <v>71</v>
      </c>
      <c r="D23" s="21">
        <v>65052500</v>
      </c>
      <c r="E23" s="23">
        <f t="shared" si="0"/>
        <v>65052.5</v>
      </c>
      <c r="F23" s="10">
        <v>21457703.890000001</v>
      </c>
      <c r="G23" s="9">
        <f t="shared" si="1"/>
        <v>21457.703890000001</v>
      </c>
      <c r="H23" s="8">
        <f t="shared" si="2"/>
        <v>32.985210237884786</v>
      </c>
      <c r="I23" s="10">
        <v>26205802.300000001</v>
      </c>
      <c r="J23" s="9">
        <f t="shared" si="3"/>
        <v>26205.802299999999</v>
      </c>
      <c r="K23" s="18">
        <f t="shared" si="4"/>
        <v>-4748.0984099999987</v>
      </c>
    </row>
    <row r="24" spans="1:11" ht="34.200000000000003" customHeight="1" x14ac:dyDescent="0.3">
      <c r="A24" s="1"/>
      <c r="B24" s="6" t="s">
        <v>84</v>
      </c>
      <c r="C24" s="7" t="s">
        <v>107</v>
      </c>
      <c r="D24" s="21">
        <v>17493849785.970001</v>
      </c>
      <c r="E24" s="23">
        <f t="shared" si="0"/>
        <v>17493849.785970002</v>
      </c>
      <c r="F24" s="10">
        <v>5876535112.5900002</v>
      </c>
      <c r="G24" s="9">
        <f t="shared" si="1"/>
        <v>5876535.11259</v>
      </c>
      <c r="H24" s="8">
        <f t="shared" si="2"/>
        <v>33.592006244977348</v>
      </c>
      <c r="I24" s="10">
        <v>6566432160.1300001</v>
      </c>
      <c r="J24" s="9">
        <f t="shared" si="3"/>
        <v>6566432.1601299997</v>
      </c>
      <c r="K24" s="18">
        <f t="shared" si="4"/>
        <v>-689897.04753999971</v>
      </c>
    </row>
    <row r="25" spans="1:11" ht="21.6" customHeight="1" x14ac:dyDescent="0.3">
      <c r="A25" s="1"/>
      <c r="B25" s="6" t="s">
        <v>98</v>
      </c>
      <c r="C25" s="7" t="s">
        <v>91</v>
      </c>
      <c r="D25" s="21">
        <v>490597438.63</v>
      </c>
      <c r="E25" s="23">
        <f t="shared" si="0"/>
        <v>490597.43862999999</v>
      </c>
      <c r="F25" s="10">
        <v>159243192</v>
      </c>
      <c r="G25" s="9">
        <f t="shared" si="1"/>
        <v>159243.19200000001</v>
      </c>
      <c r="H25" s="8">
        <f t="shared" si="2"/>
        <v>32.459034528327088</v>
      </c>
      <c r="I25" s="10">
        <v>154121693.41999999</v>
      </c>
      <c r="J25" s="9">
        <f t="shared" si="3"/>
        <v>154121.69342</v>
      </c>
      <c r="K25" s="18">
        <f t="shared" si="4"/>
        <v>5121.498580000014</v>
      </c>
    </row>
    <row r="26" spans="1:11" ht="37.200000000000003" customHeight="1" x14ac:dyDescent="0.3">
      <c r="A26" s="1"/>
      <c r="B26" s="6" t="s">
        <v>123</v>
      </c>
      <c r="C26" s="7" t="s">
        <v>52</v>
      </c>
      <c r="D26" s="21">
        <v>3309100</v>
      </c>
      <c r="E26" s="23">
        <f t="shared" si="0"/>
        <v>3309.1</v>
      </c>
      <c r="F26" s="10">
        <v>33000</v>
      </c>
      <c r="G26" s="9">
        <f t="shared" si="1"/>
        <v>33</v>
      </c>
      <c r="H26" s="8">
        <f t="shared" si="2"/>
        <v>0.99725000755492432</v>
      </c>
      <c r="I26" s="10">
        <v>31000</v>
      </c>
      <c r="J26" s="9">
        <f t="shared" si="3"/>
        <v>31</v>
      </c>
      <c r="K26" s="18">
        <f t="shared" si="4"/>
        <v>2</v>
      </c>
    </row>
    <row r="27" spans="1:11" ht="38.4" customHeight="1" x14ac:dyDescent="0.3">
      <c r="A27" s="1"/>
      <c r="B27" s="6" t="s">
        <v>111</v>
      </c>
      <c r="C27" s="7" t="s">
        <v>39</v>
      </c>
      <c r="D27" s="21">
        <v>4334385041.1099997</v>
      </c>
      <c r="E27" s="23">
        <f t="shared" si="0"/>
        <v>4334385.0411099996</v>
      </c>
      <c r="F27" s="10">
        <v>1507782626.7</v>
      </c>
      <c r="G27" s="9">
        <f t="shared" si="1"/>
        <v>1507782.6267000001</v>
      </c>
      <c r="H27" s="8">
        <f t="shared" si="2"/>
        <v>34.786540937163018</v>
      </c>
      <c r="I27" s="10">
        <v>2211555599.3899999</v>
      </c>
      <c r="J27" s="9">
        <f t="shared" si="3"/>
        <v>2211555.5993899996</v>
      </c>
      <c r="K27" s="18">
        <f t="shared" si="4"/>
        <v>-703772.9726899995</v>
      </c>
    </row>
    <row r="28" spans="1:11" ht="24" customHeight="1" x14ac:dyDescent="0.3">
      <c r="A28" s="1"/>
      <c r="B28" s="6" t="s">
        <v>40</v>
      </c>
      <c r="C28" s="7" t="s">
        <v>26</v>
      </c>
      <c r="D28" s="21">
        <v>156546829</v>
      </c>
      <c r="E28" s="23">
        <f t="shared" si="0"/>
        <v>156546.829</v>
      </c>
      <c r="F28" s="10">
        <v>70556725.790000007</v>
      </c>
      <c r="G28" s="9">
        <f t="shared" si="1"/>
        <v>70556.725790000011</v>
      </c>
      <c r="H28" s="8">
        <f t="shared" si="2"/>
        <v>45.07068347580519</v>
      </c>
      <c r="I28" s="10">
        <v>45812782.799999997</v>
      </c>
      <c r="J28" s="9">
        <f t="shared" si="3"/>
        <v>45812.782799999994</v>
      </c>
      <c r="K28" s="18">
        <f t="shared" si="4"/>
        <v>24743.942990000018</v>
      </c>
    </row>
    <row r="29" spans="1:11" ht="24" customHeight="1" x14ac:dyDescent="0.3">
      <c r="A29" s="1"/>
      <c r="B29" s="6" t="s">
        <v>48</v>
      </c>
      <c r="C29" s="7" t="s">
        <v>13</v>
      </c>
      <c r="D29" s="21">
        <v>532963523</v>
      </c>
      <c r="E29" s="23">
        <f t="shared" si="0"/>
        <v>532963.52300000004</v>
      </c>
      <c r="F29" s="10">
        <v>313921894.86000001</v>
      </c>
      <c r="G29" s="9">
        <f t="shared" si="1"/>
        <v>313921.89486</v>
      </c>
      <c r="H29" s="8">
        <f t="shared" si="2"/>
        <v>58.901197044961734</v>
      </c>
      <c r="I29" s="10">
        <v>373933324.97000003</v>
      </c>
      <c r="J29" s="9">
        <f t="shared" si="3"/>
        <v>373933.32497000002</v>
      </c>
      <c r="K29" s="18">
        <f t="shared" si="4"/>
        <v>-60011.430110000016</v>
      </c>
    </row>
    <row r="30" spans="1:11" ht="24" customHeight="1" x14ac:dyDescent="0.3">
      <c r="A30" s="1"/>
      <c r="B30" s="6" t="s">
        <v>51</v>
      </c>
      <c r="C30" s="7" t="s">
        <v>148</v>
      </c>
      <c r="D30" s="21">
        <v>967975617.39999998</v>
      </c>
      <c r="E30" s="23">
        <f t="shared" si="0"/>
        <v>967975.61739999999</v>
      </c>
      <c r="F30" s="10">
        <v>385718458.69999999</v>
      </c>
      <c r="G30" s="9">
        <f t="shared" si="1"/>
        <v>385718.45869999996</v>
      </c>
      <c r="H30" s="8">
        <f t="shared" si="2"/>
        <v>39.847951928380873</v>
      </c>
      <c r="I30" s="10">
        <v>1213039135.5599999</v>
      </c>
      <c r="J30" s="9">
        <f t="shared" si="3"/>
        <v>1213039.1355599998</v>
      </c>
      <c r="K30" s="18">
        <f t="shared" si="4"/>
        <v>-827320.67685999989</v>
      </c>
    </row>
    <row r="31" spans="1:11" ht="36.6" customHeight="1" x14ac:dyDescent="0.3">
      <c r="A31" s="1"/>
      <c r="B31" s="6" t="s">
        <v>81</v>
      </c>
      <c r="C31" s="7" t="s">
        <v>133</v>
      </c>
      <c r="D31" s="21">
        <v>9303964133.8799992</v>
      </c>
      <c r="E31" s="23">
        <f t="shared" si="0"/>
        <v>9303964.1338799987</v>
      </c>
      <c r="F31" s="10">
        <v>2798176727.29</v>
      </c>
      <c r="G31" s="9">
        <f t="shared" si="1"/>
        <v>2798176.7272899998</v>
      </c>
      <c r="H31" s="8">
        <f t="shared" si="2"/>
        <v>30.075102257762961</v>
      </c>
      <c r="I31" s="10">
        <v>1679226837.3900001</v>
      </c>
      <c r="J31" s="9">
        <f t="shared" si="3"/>
        <v>1679226.83739</v>
      </c>
      <c r="K31" s="18">
        <f t="shared" si="4"/>
        <v>1118949.8898999998</v>
      </c>
    </row>
    <row r="32" spans="1:11" ht="36.6" customHeight="1" x14ac:dyDescent="0.3">
      <c r="A32" s="1"/>
      <c r="B32" s="6" t="s">
        <v>5</v>
      </c>
      <c r="C32" s="7" t="s">
        <v>130</v>
      </c>
      <c r="D32" s="21">
        <v>1704108102.95</v>
      </c>
      <c r="E32" s="23">
        <f t="shared" si="0"/>
        <v>1704108.10295</v>
      </c>
      <c r="F32" s="10">
        <v>641102487.25</v>
      </c>
      <c r="G32" s="9">
        <f t="shared" si="1"/>
        <v>641102.48725000001</v>
      </c>
      <c r="H32" s="8">
        <f t="shared" si="2"/>
        <v>37.620998699564922</v>
      </c>
      <c r="I32" s="10">
        <v>888711786.60000002</v>
      </c>
      <c r="J32" s="9">
        <f t="shared" si="3"/>
        <v>888711.78659999999</v>
      </c>
      <c r="K32" s="18">
        <f t="shared" si="4"/>
        <v>-247609.29934999999</v>
      </c>
    </row>
    <row r="33" spans="1:11" ht="51" customHeight="1" x14ac:dyDescent="0.3">
      <c r="A33" s="1"/>
      <c r="B33" s="6" t="s">
        <v>145</v>
      </c>
      <c r="C33" s="7" t="s">
        <v>132</v>
      </c>
      <c r="D33" s="21">
        <v>3181579539.2800002</v>
      </c>
      <c r="E33" s="23">
        <f t="shared" si="0"/>
        <v>3181579.5392800001</v>
      </c>
      <c r="F33" s="10">
        <v>1166554162.4200001</v>
      </c>
      <c r="G33" s="9">
        <f t="shared" si="1"/>
        <v>1166554.1624200002</v>
      </c>
      <c r="H33" s="8">
        <f t="shared" si="2"/>
        <v>36.665880831129385</v>
      </c>
      <c r="I33" s="10">
        <v>1207180683.78</v>
      </c>
      <c r="J33" s="9">
        <f t="shared" si="3"/>
        <v>1207180.6837800001</v>
      </c>
      <c r="K33" s="18">
        <f t="shared" si="4"/>
        <v>-40626.521359999897</v>
      </c>
    </row>
    <row r="34" spans="1:11" ht="21" customHeight="1" x14ac:dyDescent="0.3">
      <c r="A34" s="1"/>
      <c r="B34" s="6" t="s">
        <v>129</v>
      </c>
      <c r="C34" s="7" t="s">
        <v>120</v>
      </c>
      <c r="D34" s="21">
        <v>778115021.70000005</v>
      </c>
      <c r="E34" s="23">
        <f t="shared" si="0"/>
        <v>778115.02170000004</v>
      </c>
      <c r="F34" s="10">
        <v>412971594.5</v>
      </c>
      <c r="G34" s="9">
        <f t="shared" si="1"/>
        <v>412971.59450000001</v>
      </c>
      <c r="H34" s="8">
        <f t="shared" si="2"/>
        <v>53.073335301733835</v>
      </c>
      <c r="I34" s="10">
        <v>336779854.66000003</v>
      </c>
      <c r="J34" s="9">
        <f t="shared" si="3"/>
        <v>336779.85466000001</v>
      </c>
      <c r="K34" s="18">
        <f t="shared" si="4"/>
        <v>76191.739839999995</v>
      </c>
    </row>
    <row r="35" spans="1:11" ht="21" customHeight="1" x14ac:dyDescent="0.3">
      <c r="A35" s="1"/>
      <c r="B35" s="6" t="s">
        <v>119</v>
      </c>
      <c r="C35" s="7" t="s">
        <v>110</v>
      </c>
      <c r="D35" s="21">
        <v>1317088996.8099999</v>
      </c>
      <c r="E35" s="23">
        <f t="shared" si="0"/>
        <v>1317088.9968099999</v>
      </c>
      <c r="F35" s="10">
        <v>385047934.06999999</v>
      </c>
      <c r="G35" s="9">
        <f t="shared" si="1"/>
        <v>385047.93407000002</v>
      </c>
      <c r="H35" s="8">
        <f t="shared" si="2"/>
        <v>29.234769632317118</v>
      </c>
      <c r="I35" s="10">
        <v>356038218.38999999</v>
      </c>
      <c r="J35" s="9">
        <f t="shared" si="3"/>
        <v>356038.21838999999</v>
      </c>
      <c r="K35" s="18">
        <f t="shared" si="4"/>
        <v>29009.715680000023</v>
      </c>
    </row>
    <row r="36" spans="1:11" ht="21" customHeight="1" x14ac:dyDescent="0.3">
      <c r="A36" s="1"/>
      <c r="B36" s="6" t="s">
        <v>20</v>
      </c>
      <c r="C36" s="7" t="s">
        <v>94</v>
      </c>
      <c r="D36" s="21">
        <v>899820028.27999997</v>
      </c>
      <c r="E36" s="23">
        <f t="shared" si="0"/>
        <v>899820.02827999997</v>
      </c>
      <c r="F36" s="10">
        <v>282950212.85000002</v>
      </c>
      <c r="G36" s="9">
        <f t="shared" si="1"/>
        <v>282950.21285000001</v>
      </c>
      <c r="H36" s="8">
        <f t="shared" si="2"/>
        <v>31.445200590928994</v>
      </c>
      <c r="I36" s="10">
        <v>460455978.68000001</v>
      </c>
      <c r="J36" s="9">
        <f t="shared" si="3"/>
        <v>460455.97868</v>
      </c>
      <c r="K36" s="18">
        <f t="shared" si="4"/>
        <v>-177505.76582999999</v>
      </c>
    </row>
    <row r="37" spans="1:11" ht="52.2" customHeight="1" x14ac:dyDescent="0.3">
      <c r="A37" s="1"/>
      <c r="B37" s="6" t="s">
        <v>59</v>
      </c>
      <c r="C37" s="7" t="s">
        <v>62</v>
      </c>
      <c r="D37" s="21">
        <v>186555492.49000001</v>
      </c>
      <c r="E37" s="23">
        <f t="shared" si="0"/>
        <v>186555.49249</v>
      </c>
      <c r="F37" s="10">
        <v>85584421</v>
      </c>
      <c r="G37" s="9">
        <f t="shared" si="1"/>
        <v>85584.421000000002</v>
      </c>
      <c r="H37" s="8">
        <f t="shared" si="2"/>
        <v>45.876119677681217</v>
      </c>
      <c r="I37" s="10">
        <v>53906632.049999997</v>
      </c>
      <c r="J37" s="9">
        <f t="shared" si="3"/>
        <v>53906.63205</v>
      </c>
      <c r="K37" s="18">
        <f t="shared" si="4"/>
        <v>31677.788950000002</v>
      </c>
    </row>
    <row r="38" spans="1:11" ht="35.4" customHeight="1" x14ac:dyDescent="0.3">
      <c r="A38" s="1"/>
      <c r="B38" s="6" t="s">
        <v>64</v>
      </c>
      <c r="C38" s="7" t="s">
        <v>14</v>
      </c>
      <c r="D38" s="21">
        <v>126727805</v>
      </c>
      <c r="E38" s="23">
        <f t="shared" si="0"/>
        <v>126727.80499999999</v>
      </c>
      <c r="F38" s="10">
        <v>22497433.57</v>
      </c>
      <c r="G38" s="9">
        <f t="shared" si="1"/>
        <v>22497.433570000001</v>
      </c>
      <c r="H38" s="8">
        <f t="shared" si="2"/>
        <v>17.75256311746266</v>
      </c>
      <c r="I38" s="10">
        <v>24823917.489999998</v>
      </c>
      <c r="J38" s="9">
        <f t="shared" si="3"/>
        <v>24823.91749</v>
      </c>
      <c r="K38" s="18">
        <f t="shared" si="4"/>
        <v>-2326.4839199999988</v>
      </c>
    </row>
    <row r="39" spans="1:11" ht="35.4" customHeight="1" x14ac:dyDescent="0.3">
      <c r="A39" s="1"/>
      <c r="B39" s="6" t="s">
        <v>58</v>
      </c>
      <c r="C39" s="7" t="s">
        <v>134</v>
      </c>
      <c r="D39" s="21">
        <v>1000000</v>
      </c>
      <c r="E39" s="23">
        <f t="shared" si="0"/>
        <v>1000</v>
      </c>
      <c r="F39" s="10">
        <v>0</v>
      </c>
      <c r="G39" s="9">
        <f t="shared" si="1"/>
        <v>0</v>
      </c>
      <c r="H39" s="8">
        <f t="shared" si="2"/>
        <v>0</v>
      </c>
      <c r="I39" s="10">
        <v>49251.1</v>
      </c>
      <c r="J39" s="9">
        <f t="shared" si="3"/>
        <v>49.251100000000001</v>
      </c>
      <c r="K39" s="18">
        <f t="shared" si="4"/>
        <v>-49.251100000000001</v>
      </c>
    </row>
    <row r="40" spans="1:11" ht="35.4" customHeight="1" x14ac:dyDescent="0.3">
      <c r="A40" s="1"/>
      <c r="B40" s="6" t="s">
        <v>27</v>
      </c>
      <c r="C40" s="7" t="s">
        <v>97</v>
      </c>
      <c r="D40" s="21">
        <v>125727805</v>
      </c>
      <c r="E40" s="23">
        <f t="shared" si="0"/>
        <v>125727.80499999999</v>
      </c>
      <c r="F40" s="10">
        <v>22497433.57</v>
      </c>
      <c r="G40" s="9">
        <f t="shared" si="1"/>
        <v>22497.433570000001</v>
      </c>
      <c r="H40" s="8">
        <f t="shared" si="2"/>
        <v>17.893761503272888</v>
      </c>
      <c r="I40" s="10">
        <v>24774666.390000001</v>
      </c>
      <c r="J40" s="9">
        <f t="shared" si="3"/>
        <v>24774.666390000002</v>
      </c>
      <c r="K40" s="18">
        <f t="shared" si="4"/>
        <v>-2277.2328200000011</v>
      </c>
    </row>
    <row r="41" spans="1:11" ht="20.399999999999999" customHeight="1" x14ac:dyDescent="0.3">
      <c r="A41" s="1"/>
      <c r="B41" s="6" t="s">
        <v>28</v>
      </c>
      <c r="C41" s="7" t="s">
        <v>41</v>
      </c>
      <c r="D41" s="21">
        <v>16160731250.02</v>
      </c>
      <c r="E41" s="23">
        <f t="shared" si="0"/>
        <v>16160731.250020001</v>
      </c>
      <c r="F41" s="10">
        <v>8244216414.6899996</v>
      </c>
      <c r="G41" s="9">
        <f t="shared" si="1"/>
        <v>8244216.41469</v>
      </c>
      <c r="H41" s="8">
        <f t="shared" si="2"/>
        <v>51.013882275158785</v>
      </c>
      <c r="I41" s="10">
        <v>7526259851.7299995</v>
      </c>
      <c r="J41" s="9">
        <f t="shared" si="3"/>
        <v>7526259.8517299993</v>
      </c>
      <c r="K41" s="18">
        <f t="shared" si="4"/>
        <v>717956.56296000071</v>
      </c>
    </row>
    <row r="42" spans="1:11" ht="20.399999999999999" customHeight="1" x14ac:dyDescent="0.3">
      <c r="A42" s="1"/>
      <c r="B42" s="6" t="s">
        <v>146</v>
      </c>
      <c r="C42" s="7" t="s">
        <v>31</v>
      </c>
      <c r="D42" s="21">
        <v>4079887904.7800002</v>
      </c>
      <c r="E42" s="23">
        <f t="shared" si="0"/>
        <v>4079887.90478</v>
      </c>
      <c r="F42" s="10">
        <v>2011007096.76</v>
      </c>
      <c r="G42" s="9">
        <f t="shared" si="1"/>
        <v>2011007.0967600001</v>
      </c>
      <c r="H42" s="8">
        <f t="shared" si="2"/>
        <v>49.290743856072673</v>
      </c>
      <c r="I42" s="10">
        <v>1935341642.53</v>
      </c>
      <c r="J42" s="9">
        <f t="shared" si="3"/>
        <v>1935341.6425300001</v>
      </c>
      <c r="K42" s="18">
        <f t="shared" si="4"/>
        <v>75665.454230000032</v>
      </c>
    </row>
    <row r="43" spans="1:11" ht="20.399999999999999" customHeight="1" x14ac:dyDescent="0.3">
      <c r="A43" s="1"/>
      <c r="B43" s="6" t="s">
        <v>88</v>
      </c>
      <c r="C43" s="7" t="s">
        <v>16</v>
      </c>
      <c r="D43" s="21">
        <v>9168443183.6100006</v>
      </c>
      <c r="E43" s="23">
        <f t="shared" si="0"/>
        <v>9168443.1836099997</v>
      </c>
      <c r="F43" s="10">
        <v>5138308643.3900003</v>
      </c>
      <c r="G43" s="9">
        <f t="shared" si="1"/>
        <v>5138308.6433900008</v>
      </c>
      <c r="H43" s="8">
        <f t="shared" si="2"/>
        <v>56.043414792333735</v>
      </c>
      <c r="I43" s="10">
        <v>4435965513.4700003</v>
      </c>
      <c r="J43" s="9">
        <f t="shared" si="3"/>
        <v>4435965.5134700006</v>
      </c>
      <c r="K43" s="18">
        <f t="shared" si="4"/>
        <v>702343.12992000021</v>
      </c>
    </row>
    <row r="44" spans="1:11" ht="36" customHeight="1" x14ac:dyDescent="0.3">
      <c r="A44" s="1"/>
      <c r="B44" s="6" t="s">
        <v>135</v>
      </c>
      <c r="C44" s="7" t="s">
        <v>0</v>
      </c>
      <c r="D44" s="21">
        <v>371836020.06</v>
      </c>
      <c r="E44" s="23">
        <f t="shared" si="0"/>
        <v>371836.02006000001</v>
      </c>
      <c r="F44" s="10">
        <v>89625689.930000007</v>
      </c>
      <c r="G44" s="9">
        <f t="shared" si="1"/>
        <v>89625.689930000008</v>
      </c>
      <c r="H44" s="8">
        <f t="shared" si="2"/>
        <v>24.103552398053818</v>
      </c>
      <c r="I44" s="10">
        <v>194142050.06999999</v>
      </c>
      <c r="J44" s="9">
        <f t="shared" si="3"/>
        <v>194142.05007</v>
      </c>
      <c r="K44" s="18">
        <f t="shared" si="4"/>
        <v>-104516.36013999999</v>
      </c>
    </row>
    <row r="45" spans="1:11" ht="36" customHeight="1" x14ac:dyDescent="0.3">
      <c r="A45" s="1"/>
      <c r="B45" s="6" t="s">
        <v>42</v>
      </c>
      <c r="C45" s="7" t="s">
        <v>139</v>
      </c>
      <c r="D45" s="21">
        <v>1730169159.75</v>
      </c>
      <c r="E45" s="23">
        <f t="shared" si="0"/>
        <v>1730169.1597500001</v>
      </c>
      <c r="F45" s="10">
        <v>822764412.88</v>
      </c>
      <c r="G45" s="9">
        <f t="shared" si="1"/>
        <v>822764.41287999996</v>
      </c>
      <c r="H45" s="8">
        <f t="shared" si="2"/>
        <v>47.553986744214356</v>
      </c>
      <c r="I45" s="10">
        <v>772605645.70000005</v>
      </c>
      <c r="J45" s="9">
        <f t="shared" si="3"/>
        <v>772605.64569999999</v>
      </c>
      <c r="K45" s="18">
        <f t="shared" si="4"/>
        <v>50158.767179999966</v>
      </c>
    </row>
    <row r="46" spans="1:11" ht="51.6" customHeight="1" x14ac:dyDescent="0.3">
      <c r="A46" s="1"/>
      <c r="B46" s="6" t="s">
        <v>95</v>
      </c>
      <c r="C46" s="7" t="s">
        <v>125</v>
      </c>
      <c r="D46" s="21">
        <v>98423989</v>
      </c>
      <c r="E46" s="23">
        <f t="shared" si="0"/>
        <v>98423.989000000001</v>
      </c>
      <c r="F46" s="10">
        <v>38851596.170000002</v>
      </c>
      <c r="G46" s="9">
        <f t="shared" si="1"/>
        <v>38851.596170000004</v>
      </c>
      <c r="H46" s="8">
        <f t="shared" si="2"/>
        <v>39.473706120567826</v>
      </c>
      <c r="I46" s="10">
        <v>37582386.159999996</v>
      </c>
      <c r="J46" s="9">
        <f t="shared" si="3"/>
        <v>37582.386159999995</v>
      </c>
      <c r="K46" s="18">
        <f t="shared" si="4"/>
        <v>1269.2100100000098</v>
      </c>
    </row>
    <row r="47" spans="1:11" ht="19.8" customHeight="1" x14ac:dyDescent="0.3">
      <c r="A47" s="1"/>
      <c r="B47" s="6" t="s">
        <v>149</v>
      </c>
      <c r="C47" s="7" t="s">
        <v>99</v>
      </c>
      <c r="D47" s="21">
        <v>226381100</v>
      </c>
      <c r="E47" s="23">
        <f t="shared" si="0"/>
        <v>226381.1</v>
      </c>
      <c r="F47" s="10">
        <v>64186750</v>
      </c>
      <c r="G47" s="9">
        <f t="shared" si="1"/>
        <v>64186.75</v>
      </c>
      <c r="H47" s="8">
        <f t="shared" si="2"/>
        <v>28.353404944140653</v>
      </c>
      <c r="I47" s="10">
        <v>62879041.359999999</v>
      </c>
      <c r="J47" s="9">
        <f t="shared" si="3"/>
        <v>62879.041360000003</v>
      </c>
      <c r="K47" s="18">
        <f t="shared" si="4"/>
        <v>1307.7086399999971</v>
      </c>
    </row>
    <row r="48" spans="1:11" ht="37.200000000000003" customHeight="1" x14ac:dyDescent="0.3">
      <c r="A48" s="1"/>
      <c r="B48" s="6" t="s">
        <v>30</v>
      </c>
      <c r="C48" s="7" t="s">
        <v>68</v>
      </c>
      <c r="D48" s="21">
        <v>485589892.81999999</v>
      </c>
      <c r="E48" s="23">
        <f t="shared" si="0"/>
        <v>485589.89282000001</v>
      </c>
      <c r="F48" s="10">
        <v>79472225.560000002</v>
      </c>
      <c r="G48" s="9">
        <f t="shared" si="1"/>
        <v>79472.225560000006</v>
      </c>
      <c r="H48" s="8">
        <f t="shared" si="2"/>
        <v>16.366120204536262</v>
      </c>
      <c r="I48" s="10">
        <v>87743572.439999998</v>
      </c>
      <c r="J48" s="9">
        <f t="shared" si="3"/>
        <v>87743.572440000004</v>
      </c>
      <c r="K48" s="18">
        <f t="shared" si="4"/>
        <v>-8271.3468799999973</v>
      </c>
    </row>
    <row r="49" spans="1:11" ht="34.799999999999997" customHeight="1" x14ac:dyDescent="0.3">
      <c r="A49" s="1"/>
      <c r="B49" s="6" t="s">
        <v>126</v>
      </c>
      <c r="C49" s="7" t="s">
        <v>65</v>
      </c>
      <c r="D49" s="21">
        <v>956293531.19000006</v>
      </c>
      <c r="E49" s="23">
        <f t="shared" si="0"/>
        <v>956293.53119000001</v>
      </c>
      <c r="F49" s="10">
        <v>384199714.5</v>
      </c>
      <c r="G49" s="9">
        <f t="shared" si="1"/>
        <v>384199.7145</v>
      </c>
      <c r="H49" s="8">
        <f t="shared" si="2"/>
        <v>40.175919000717961</v>
      </c>
      <c r="I49" s="10">
        <v>375439882.88</v>
      </c>
      <c r="J49" s="9">
        <f t="shared" si="3"/>
        <v>375439.88287999999</v>
      </c>
      <c r="K49" s="18">
        <f t="shared" si="4"/>
        <v>8759.8316200000118</v>
      </c>
    </row>
    <row r="50" spans="1:11" ht="21" customHeight="1" x14ac:dyDescent="0.3">
      <c r="A50" s="1"/>
      <c r="B50" s="6" t="s">
        <v>96</v>
      </c>
      <c r="C50" s="7" t="s">
        <v>54</v>
      </c>
      <c r="D50" s="21">
        <v>919540927.19000006</v>
      </c>
      <c r="E50" s="23">
        <f t="shared" si="0"/>
        <v>919540.92719000007</v>
      </c>
      <c r="F50" s="10">
        <v>368691109.81999999</v>
      </c>
      <c r="G50" s="9">
        <f t="shared" si="1"/>
        <v>368691.10982000001</v>
      </c>
      <c r="H50" s="8">
        <f t="shared" si="2"/>
        <v>40.095127788022779</v>
      </c>
      <c r="I50" s="10">
        <v>359050407.99000001</v>
      </c>
      <c r="J50" s="9">
        <f t="shared" si="3"/>
        <v>359050.40799000004</v>
      </c>
      <c r="K50" s="18">
        <f t="shared" si="4"/>
        <v>9640.7018299999763</v>
      </c>
    </row>
    <row r="51" spans="1:11" ht="31.2" x14ac:dyDescent="0.3">
      <c r="A51" s="1"/>
      <c r="B51" s="6" t="s">
        <v>43</v>
      </c>
      <c r="C51" s="7" t="s">
        <v>19</v>
      </c>
      <c r="D51" s="21">
        <v>36752604</v>
      </c>
      <c r="E51" s="23">
        <f t="shared" si="0"/>
        <v>36752.603999999999</v>
      </c>
      <c r="F51" s="10">
        <v>15508604.68</v>
      </c>
      <c r="G51" s="9">
        <f t="shared" si="1"/>
        <v>15508.60468</v>
      </c>
      <c r="H51" s="8">
        <f t="shared" si="2"/>
        <v>42.197294863787072</v>
      </c>
      <c r="I51" s="10">
        <v>16389474.890000001</v>
      </c>
      <c r="J51" s="9">
        <f t="shared" si="3"/>
        <v>16389.474890000001</v>
      </c>
      <c r="K51" s="18">
        <f t="shared" si="4"/>
        <v>-880.87021000000095</v>
      </c>
    </row>
    <row r="52" spans="1:11" ht="16.8" x14ac:dyDescent="0.3">
      <c r="A52" s="1"/>
      <c r="B52" s="6" t="s">
        <v>93</v>
      </c>
      <c r="C52" s="7" t="s">
        <v>101</v>
      </c>
      <c r="D52" s="21">
        <v>8442515892.8400002</v>
      </c>
      <c r="E52" s="23">
        <f t="shared" si="0"/>
        <v>8442515.8928399999</v>
      </c>
      <c r="F52" s="10">
        <v>3273121456.0599999</v>
      </c>
      <c r="G52" s="9">
        <f t="shared" si="1"/>
        <v>3273121.4560599998</v>
      </c>
      <c r="H52" s="8">
        <f t="shared" si="2"/>
        <v>38.769503043943295</v>
      </c>
      <c r="I52" s="10">
        <v>1941087949.8299999</v>
      </c>
      <c r="J52" s="9">
        <f t="shared" si="3"/>
        <v>1941087.9498299998</v>
      </c>
      <c r="K52" s="18">
        <f t="shared" si="4"/>
        <v>1332033.5062299999</v>
      </c>
    </row>
    <row r="53" spans="1:11" ht="34.799999999999997" customHeight="1" x14ac:dyDescent="0.3">
      <c r="A53" s="1"/>
      <c r="B53" s="6" t="s">
        <v>86</v>
      </c>
      <c r="C53" s="7" t="s">
        <v>83</v>
      </c>
      <c r="D53" s="21">
        <v>4411740010.6400003</v>
      </c>
      <c r="E53" s="23">
        <f t="shared" si="0"/>
        <v>4411740.01064</v>
      </c>
      <c r="F53" s="10">
        <v>1684936826.1800001</v>
      </c>
      <c r="G53" s="9">
        <f t="shared" si="1"/>
        <v>1684936.8261800001</v>
      </c>
      <c r="H53" s="8">
        <f t="shared" si="2"/>
        <v>38.192115177149134</v>
      </c>
      <c r="I53" s="10">
        <v>1194576701.77</v>
      </c>
      <c r="J53" s="9">
        <f t="shared" si="3"/>
        <v>1194576.7017699999</v>
      </c>
      <c r="K53" s="18">
        <f t="shared" si="4"/>
        <v>490360.12441000016</v>
      </c>
    </row>
    <row r="54" spans="1:11" ht="21" customHeight="1" x14ac:dyDescent="0.3">
      <c r="A54" s="1"/>
      <c r="B54" s="6" t="s">
        <v>2</v>
      </c>
      <c r="C54" s="7" t="s">
        <v>69</v>
      </c>
      <c r="D54" s="21">
        <v>572846171.03999996</v>
      </c>
      <c r="E54" s="23">
        <f t="shared" si="0"/>
        <v>572846.17103999993</v>
      </c>
      <c r="F54" s="10">
        <v>283694563.08999997</v>
      </c>
      <c r="G54" s="9">
        <f t="shared" si="1"/>
        <v>283694.56308999995</v>
      </c>
      <c r="H54" s="8">
        <f t="shared" si="2"/>
        <v>49.523690203768602</v>
      </c>
      <c r="I54" s="10">
        <v>95741088.349999994</v>
      </c>
      <c r="J54" s="9">
        <f t="shared" si="3"/>
        <v>95741.088349999991</v>
      </c>
      <c r="K54" s="18">
        <f t="shared" si="4"/>
        <v>187953.47473999998</v>
      </c>
    </row>
    <row r="55" spans="1:11" ht="21" customHeight="1" x14ac:dyDescent="0.3">
      <c r="A55" s="1"/>
      <c r="B55" s="6" t="s">
        <v>56</v>
      </c>
      <c r="C55" s="7" t="s">
        <v>46</v>
      </c>
      <c r="D55" s="21">
        <v>77354087</v>
      </c>
      <c r="E55" s="23">
        <f t="shared" si="0"/>
        <v>77354.087</v>
      </c>
      <c r="F55" s="10">
        <v>33871200</v>
      </c>
      <c r="G55" s="9">
        <f t="shared" si="1"/>
        <v>33871.199999999997</v>
      </c>
      <c r="H55" s="8">
        <f t="shared" si="2"/>
        <v>43.787214501025645</v>
      </c>
      <c r="I55" s="10">
        <v>26368808.140000001</v>
      </c>
      <c r="J55" s="9">
        <f t="shared" si="3"/>
        <v>26368.808140000001</v>
      </c>
      <c r="K55" s="18">
        <f t="shared" si="4"/>
        <v>7502.3918599999961</v>
      </c>
    </row>
    <row r="56" spans="1:11" ht="34.200000000000003" customHeight="1" x14ac:dyDescent="0.3">
      <c r="A56" s="1"/>
      <c r="B56" s="6" t="s">
        <v>104</v>
      </c>
      <c r="C56" s="7" t="s">
        <v>37</v>
      </c>
      <c r="D56" s="21">
        <v>187401042</v>
      </c>
      <c r="E56" s="23">
        <f t="shared" si="0"/>
        <v>187401.04199999999</v>
      </c>
      <c r="F56" s="10">
        <v>104099452.94</v>
      </c>
      <c r="G56" s="9">
        <f t="shared" si="1"/>
        <v>104099.45294</v>
      </c>
      <c r="H56" s="8">
        <f t="shared" si="2"/>
        <v>55.549025677242504</v>
      </c>
      <c r="I56" s="10">
        <v>111959702.20999999</v>
      </c>
      <c r="J56" s="9">
        <f t="shared" si="3"/>
        <v>111959.70220999999</v>
      </c>
      <c r="K56" s="18">
        <f t="shared" si="4"/>
        <v>-7860.2492699999857</v>
      </c>
    </row>
    <row r="57" spans="1:11" ht="66.599999999999994" customHeight="1" x14ac:dyDescent="0.3">
      <c r="A57" s="1"/>
      <c r="B57" s="6" t="s">
        <v>82</v>
      </c>
      <c r="C57" s="7" t="s">
        <v>23</v>
      </c>
      <c r="D57" s="21">
        <v>160989649</v>
      </c>
      <c r="E57" s="23">
        <f t="shared" si="0"/>
        <v>160989.649</v>
      </c>
      <c r="F57" s="10">
        <v>87650801</v>
      </c>
      <c r="G57" s="9">
        <f t="shared" si="1"/>
        <v>87650.801000000007</v>
      </c>
      <c r="H57" s="8">
        <f t="shared" si="2"/>
        <v>54.444991677694759</v>
      </c>
      <c r="I57" s="10">
        <v>74647696</v>
      </c>
      <c r="J57" s="9">
        <f t="shared" si="3"/>
        <v>74647.695999999996</v>
      </c>
      <c r="K57" s="18">
        <f t="shared" si="4"/>
        <v>13003.10500000001</v>
      </c>
    </row>
    <row r="58" spans="1:11" ht="34.200000000000003" customHeight="1" x14ac:dyDescent="0.3">
      <c r="A58" s="1"/>
      <c r="B58" s="6" t="s">
        <v>138</v>
      </c>
      <c r="C58" s="7" t="s">
        <v>131</v>
      </c>
      <c r="D58" s="21">
        <v>3032184933.1599998</v>
      </c>
      <c r="E58" s="23">
        <f t="shared" si="0"/>
        <v>3032184.93316</v>
      </c>
      <c r="F58" s="10">
        <v>1078868612.8499999</v>
      </c>
      <c r="G58" s="9">
        <f t="shared" si="1"/>
        <v>1078868.6128499999</v>
      </c>
      <c r="H58" s="8">
        <f t="shared" si="2"/>
        <v>35.580567697289297</v>
      </c>
      <c r="I58" s="10">
        <v>437793953.36000001</v>
      </c>
      <c r="J58" s="9">
        <f t="shared" si="3"/>
        <v>437793.95336000004</v>
      </c>
      <c r="K58" s="18">
        <f t="shared" si="4"/>
        <v>641074.65948999987</v>
      </c>
    </row>
    <row r="59" spans="1:11" ht="21.6" customHeight="1" x14ac:dyDescent="0.3">
      <c r="A59" s="1"/>
      <c r="B59" s="6" t="s">
        <v>141</v>
      </c>
      <c r="C59" s="7" t="s">
        <v>1</v>
      </c>
      <c r="D59" s="21">
        <v>18859500178.43</v>
      </c>
      <c r="E59" s="23">
        <f t="shared" si="0"/>
        <v>18859500.178429998</v>
      </c>
      <c r="F59" s="10">
        <v>9011372607.3799992</v>
      </c>
      <c r="G59" s="9">
        <f t="shared" si="1"/>
        <v>9011372.607379999</v>
      </c>
      <c r="H59" s="8">
        <f t="shared" si="2"/>
        <v>47.781608855607381</v>
      </c>
      <c r="I59" s="10">
        <v>8012559991.3500004</v>
      </c>
      <c r="J59" s="9">
        <f t="shared" si="3"/>
        <v>8012559.9913500007</v>
      </c>
      <c r="K59" s="18">
        <f t="shared" si="4"/>
        <v>998812.61602999829</v>
      </c>
    </row>
    <row r="60" spans="1:11" ht="21.6" customHeight="1" x14ac:dyDescent="0.3">
      <c r="A60" s="1"/>
      <c r="B60" s="6" t="s">
        <v>60</v>
      </c>
      <c r="C60" s="7" t="s">
        <v>136</v>
      </c>
      <c r="D60" s="21">
        <v>269415800</v>
      </c>
      <c r="E60" s="23">
        <f t="shared" si="0"/>
        <v>269415.8</v>
      </c>
      <c r="F60" s="10">
        <v>124621208.39</v>
      </c>
      <c r="G60" s="9">
        <f t="shared" si="1"/>
        <v>124621.20839</v>
      </c>
      <c r="H60" s="8">
        <f t="shared" si="2"/>
        <v>46.256087575413176</v>
      </c>
      <c r="I60" s="10">
        <v>111004333.31</v>
      </c>
      <c r="J60" s="9">
        <f t="shared" si="3"/>
        <v>111004.33331</v>
      </c>
      <c r="K60" s="18">
        <f t="shared" si="4"/>
        <v>13616.875079999998</v>
      </c>
    </row>
    <row r="61" spans="1:11" ht="36.6" customHeight="1" x14ac:dyDescent="0.3">
      <c r="A61" s="1"/>
      <c r="B61" s="6" t="s">
        <v>3</v>
      </c>
      <c r="C61" s="7" t="s">
        <v>124</v>
      </c>
      <c r="D61" s="21">
        <v>2467256126</v>
      </c>
      <c r="E61" s="23">
        <f t="shared" si="0"/>
        <v>2467256.1260000002</v>
      </c>
      <c r="F61" s="10">
        <v>1172104684.4000001</v>
      </c>
      <c r="G61" s="9">
        <f t="shared" si="1"/>
        <v>1172104.6844000001</v>
      </c>
      <c r="H61" s="8">
        <f t="shared" si="2"/>
        <v>47.506404870103871</v>
      </c>
      <c r="I61" s="10">
        <v>1021841757.11</v>
      </c>
      <c r="J61" s="9">
        <f t="shared" si="3"/>
        <v>1021841.75711</v>
      </c>
      <c r="K61" s="18">
        <f t="shared" si="4"/>
        <v>150262.92729000014</v>
      </c>
    </row>
    <row r="62" spans="1:11" ht="37.200000000000003" customHeight="1" x14ac:dyDescent="0.3">
      <c r="A62" s="1"/>
      <c r="B62" s="6" t="s">
        <v>11</v>
      </c>
      <c r="C62" s="7" t="s">
        <v>112</v>
      </c>
      <c r="D62" s="21">
        <v>10998068134.209999</v>
      </c>
      <c r="E62" s="23">
        <f t="shared" si="0"/>
        <v>10998068.13421</v>
      </c>
      <c r="F62" s="10">
        <v>5604001945.2700005</v>
      </c>
      <c r="G62" s="9">
        <f t="shared" si="1"/>
        <v>5604001.94527</v>
      </c>
      <c r="H62" s="8">
        <f t="shared" si="2"/>
        <v>50.954421057262707</v>
      </c>
      <c r="I62" s="10">
        <v>5203408725.7399998</v>
      </c>
      <c r="J62" s="9">
        <f t="shared" si="3"/>
        <v>5203408.7257399997</v>
      </c>
      <c r="K62" s="18">
        <f t="shared" si="4"/>
        <v>400593.21953000035</v>
      </c>
    </row>
    <row r="63" spans="1:11" ht="22.2" customHeight="1" x14ac:dyDescent="0.3">
      <c r="A63" s="1"/>
      <c r="B63" s="6" t="s">
        <v>38</v>
      </c>
      <c r="C63" s="7" t="s">
        <v>100</v>
      </c>
      <c r="D63" s="21">
        <v>4886540622.2200003</v>
      </c>
      <c r="E63" s="23">
        <f t="shared" si="0"/>
        <v>4886540.6222200003</v>
      </c>
      <c r="F63" s="10">
        <v>2005325678.9400001</v>
      </c>
      <c r="G63" s="9">
        <f t="shared" si="1"/>
        <v>2005325.67894</v>
      </c>
      <c r="H63" s="8">
        <f t="shared" si="2"/>
        <v>41.037736795257878</v>
      </c>
      <c r="I63" s="10">
        <v>1566318694.8</v>
      </c>
      <c r="J63" s="9">
        <f t="shared" si="3"/>
        <v>1566318.6947999999</v>
      </c>
      <c r="K63" s="18">
        <f t="shared" si="4"/>
        <v>439006.98414000007</v>
      </c>
    </row>
    <row r="64" spans="1:11" ht="35.4" customHeight="1" x14ac:dyDescent="0.3">
      <c r="A64" s="1"/>
      <c r="B64" s="6" t="s">
        <v>9</v>
      </c>
      <c r="C64" s="7" t="s">
        <v>66</v>
      </c>
      <c r="D64" s="21">
        <v>238219496</v>
      </c>
      <c r="E64" s="23">
        <f t="shared" si="0"/>
        <v>238219.49600000001</v>
      </c>
      <c r="F64" s="10">
        <v>105319090.38</v>
      </c>
      <c r="G64" s="9">
        <f t="shared" si="1"/>
        <v>105319.09037999999</v>
      </c>
      <c r="H64" s="8">
        <f t="shared" si="2"/>
        <v>44.210945010143078</v>
      </c>
      <c r="I64" s="10">
        <v>109986480.39</v>
      </c>
      <c r="J64" s="9">
        <f t="shared" si="3"/>
        <v>109986.48039</v>
      </c>
      <c r="K64" s="18">
        <f t="shared" si="4"/>
        <v>-4667.3900100000028</v>
      </c>
    </row>
    <row r="65" spans="1:11" ht="36.6" customHeight="1" x14ac:dyDescent="0.3">
      <c r="A65" s="1"/>
      <c r="B65" s="6" t="s">
        <v>21</v>
      </c>
      <c r="C65" s="7" t="s">
        <v>32</v>
      </c>
      <c r="D65" s="21">
        <v>1446470155.96</v>
      </c>
      <c r="E65" s="23">
        <f t="shared" si="0"/>
        <v>1446470.1559600001</v>
      </c>
      <c r="F65" s="10">
        <v>476624514.92000002</v>
      </c>
      <c r="G65" s="9">
        <f t="shared" si="1"/>
        <v>476624.51492000005</v>
      </c>
      <c r="H65" s="8">
        <f t="shared" si="2"/>
        <v>32.950870984522432</v>
      </c>
      <c r="I65" s="10">
        <v>361057565.93000001</v>
      </c>
      <c r="J65" s="9">
        <f t="shared" si="3"/>
        <v>361057.56592999998</v>
      </c>
      <c r="K65" s="18">
        <f t="shared" si="4"/>
        <v>115566.94899000006</v>
      </c>
    </row>
    <row r="66" spans="1:11" ht="22.8" customHeight="1" x14ac:dyDescent="0.3">
      <c r="A66" s="1"/>
      <c r="B66" s="6" t="s">
        <v>85</v>
      </c>
      <c r="C66" s="7" t="s">
        <v>17</v>
      </c>
      <c r="D66" s="21">
        <v>45170700</v>
      </c>
      <c r="E66" s="23">
        <f t="shared" si="0"/>
        <v>45170.7</v>
      </c>
      <c r="F66" s="10">
        <v>0</v>
      </c>
      <c r="G66" s="9">
        <f t="shared" si="1"/>
        <v>0</v>
      </c>
      <c r="H66" s="8">
        <f t="shared" si="2"/>
        <v>0</v>
      </c>
      <c r="I66" s="10">
        <v>26558187</v>
      </c>
      <c r="J66" s="9">
        <f t="shared" si="3"/>
        <v>26558.187000000002</v>
      </c>
      <c r="K66" s="18">
        <f t="shared" si="4"/>
        <v>-26558.187000000002</v>
      </c>
    </row>
    <row r="67" spans="1:11" ht="22.8" customHeight="1" x14ac:dyDescent="0.3">
      <c r="A67" s="1"/>
      <c r="B67" s="6" t="s">
        <v>77</v>
      </c>
      <c r="C67" s="7" t="s">
        <v>4</v>
      </c>
      <c r="D67" s="21">
        <v>845545823.90999997</v>
      </c>
      <c r="E67" s="23">
        <f t="shared" si="0"/>
        <v>845545.82390999992</v>
      </c>
      <c r="F67" s="10">
        <v>217993300.66</v>
      </c>
      <c r="G67" s="9">
        <f t="shared" si="1"/>
        <v>217993.30066000001</v>
      </c>
      <c r="H67" s="8">
        <f t="shared" si="2"/>
        <v>25.781370387703941</v>
      </c>
      <c r="I67" s="10">
        <v>155636206.38999999</v>
      </c>
      <c r="J67" s="9">
        <f t="shared" si="3"/>
        <v>155636.20638999998</v>
      </c>
      <c r="K67" s="18">
        <f t="shared" si="4"/>
        <v>62357.094270000031</v>
      </c>
    </row>
    <row r="68" spans="1:11" ht="22.8" customHeight="1" x14ac:dyDescent="0.3">
      <c r="A68" s="1"/>
      <c r="B68" s="6" t="s">
        <v>106</v>
      </c>
      <c r="C68" s="7" t="s">
        <v>140</v>
      </c>
      <c r="D68" s="21">
        <v>538976101.04999995</v>
      </c>
      <c r="E68" s="23">
        <f t="shared" si="0"/>
        <v>538976.10104999994</v>
      </c>
      <c r="F68" s="10">
        <v>250737218.53999999</v>
      </c>
      <c r="G68" s="9">
        <f t="shared" si="1"/>
        <v>250737.21854</v>
      </c>
      <c r="H68" s="8">
        <f t="shared" si="2"/>
        <v>46.521027194253925</v>
      </c>
      <c r="I68" s="10">
        <v>171815713.59</v>
      </c>
      <c r="J68" s="9">
        <f t="shared" si="3"/>
        <v>171815.71359</v>
      </c>
      <c r="K68" s="18">
        <f t="shared" si="4"/>
        <v>78921.504950000002</v>
      </c>
    </row>
    <row r="69" spans="1:11" ht="39" customHeight="1" x14ac:dyDescent="0.3">
      <c r="A69" s="1"/>
      <c r="B69" s="6" t="s">
        <v>8</v>
      </c>
      <c r="C69" s="7" t="s">
        <v>114</v>
      </c>
      <c r="D69" s="21">
        <v>16777531</v>
      </c>
      <c r="E69" s="23">
        <f t="shared" si="0"/>
        <v>16777.530999999999</v>
      </c>
      <c r="F69" s="10">
        <v>7893995.7199999997</v>
      </c>
      <c r="G69" s="9">
        <f t="shared" si="1"/>
        <v>7893.9957199999999</v>
      </c>
      <c r="H69" s="8">
        <f t="shared" si="2"/>
        <v>47.050997670634615</v>
      </c>
      <c r="I69" s="10">
        <v>7047458.9500000002</v>
      </c>
      <c r="J69" s="9">
        <f t="shared" si="3"/>
        <v>7047.4589500000002</v>
      </c>
      <c r="K69" s="18">
        <f t="shared" si="4"/>
        <v>846.53676999999971</v>
      </c>
    </row>
    <row r="70" spans="1:11" ht="37.799999999999997" customHeight="1" x14ac:dyDescent="0.3">
      <c r="A70" s="1"/>
      <c r="B70" s="6" t="s">
        <v>137</v>
      </c>
      <c r="C70" s="7" t="s">
        <v>57</v>
      </c>
      <c r="D70" s="21">
        <v>253137548</v>
      </c>
      <c r="E70" s="23">
        <f t="shared" ref="E70:E79" si="5">D70/1000</f>
        <v>253137.54800000001</v>
      </c>
      <c r="F70" s="10">
        <v>106728668.93000001</v>
      </c>
      <c r="G70" s="9">
        <f t="shared" ref="G70:G79" si="6">F70/1000</f>
        <v>106728.66893000001</v>
      </c>
      <c r="H70" s="8">
        <f t="shared" ref="H70:H79" si="7">G70/E70%</f>
        <v>42.162322331572874</v>
      </c>
      <c r="I70" s="10">
        <v>122617471.83</v>
      </c>
      <c r="J70" s="9">
        <f t="shared" ref="J70:J79" si="8">I70/1000</f>
        <v>122617.47182999999</v>
      </c>
      <c r="K70" s="18">
        <f t="shared" si="4"/>
        <v>-15888.802899999981</v>
      </c>
    </row>
    <row r="71" spans="1:11" ht="24" customHeight="1" x14ac:dyDescent="0.3">
      <c r="A71" s="1"/>
      <c r="B71" s="6" t="s">
        <v>79</v>
      </c>
      <c r="C71" s="7" t="s">
        <v>44</v>
      </c>
      <c r="D71" s="21">
        <v>102146300</v>
      </c>
      <c r="E71" s="23">
        <f t="shared" si="5"/>
        <v>102146.3</v>
      </c>
      <c r="F71" s="10">
        <v>43503372</v>
      </c>
      <c r="G71" s="9">
        <f t="shared" si="6"/>
        <v>43503.372000000003</v>
      </c>
      <c r="H71" s="8">
        <f t="shared" si="7"/>
        <v>42.589278319430072</v>
      </c>
      <c r="I71" s="10">
        <v>52896242.170000002</v>
      </c>
      <c r="J71" s="9">
        <f t="shared" si="8"/>
        <v>52896.242170000005</v>
      </c>
      <c r="K71" s="18">
        <f t="shared" ref="K71:K79" si="9">G71-J71</f>
        <v>-9392.870170000002</v>
      </c>
    </row>
    <row r="72" spans="1:11" ht="40.799999999999997" customHeight="1" x14ac:dyDescent="0.3">
      <c r="A72" s="1"/>
      <c r="B72" s="6" t="s">
        <v>144</v>
      </c>
      <c r="C72" s="7" t="s">
        <v>35</v>
      </c>
      <c r="D72" s="21">
        <v>118296100</v>
      </c>
      <c r="E72" s="23">
        <f t="shared" si="5"/>
        <v>118296.1</v>
      </c>
      <c r="F72" s="10">
        <v>51755400</v>
      </c>
      <c r="G72" s="9">
        <f t="shared" si="6"/>
        <v>51755.4</v>
      </c>
      <c r="H72" s="8">
        <f t="shared" si="7"/>
        <v>43.750723819297512</v>
      </c>
      <c r="I72" s="10">
        <v>58560582</v>
      </c>
      <c r="J72" s="9">
        <f t="shared" si="8"/>
        <v>58560.582000000002</v>
      </c>
      <c r="K72" s="18">
        <f t="shared" si="9"/>
        <v>-6805.1820000000007</v>
      </c>
    </row>
    <row r="73" spans="1:11" ht="40.200000000000003" customHeight="1" x14ac:dyDescent="0.3">
      <c r="A73" s="1"/>
      <c r="B73" s="6" t="s">
        <v>53</v>
      </c>
      <c r="C73" s="7" t="s">
        <v>6</v>
      </c>
      <c r="D73" s="21">
        <v>32695148</v>
      </c>
      <c r="E73" s="23">
        <f t="shared" si="5"/>
        <v>32695.148000000001</v>
      </c>
      <c r="F73" s="10">
        <v>11469896.93</v>
      </c>
      <c r="G73" s="9">
        <f t="shared" si="6"/>
        <v>11469.896929999999</v>
      </c>
      <c r="H73" s="8">
        <f t="shared" si="7"/>
        <v>35.081342742354309</v>
      </c>
      <c r="I73" s="10">
        <v>11160647.66</v>
      </c>
      <c r="J73" s="9">
        <f t="shared" si="8"/>
        <v>11160.647660000001</v>
      </c>
      <c r="K73" s="18">
        <f t="shared" si="9"/>
        <v>309.24926999999843</v>
      </c>
    </row>
    <row r="74" spans="1:11" ht="57.6" customHeight="1" x14ac:dyDescent="0.3">
      <c r="A74" s="1"/>
      <c r="B74" s="6" t="s">
        <v>142</v>
      </c>
      <c r="C74" s="7" t="s">
        <v>87</v>
      </c>
      <c r="D74" s="21">
        <v>1062906681</v>
      </c>
      <c r="E74" s="23">
        <f t="shared" si="5"/>
        <v>1062906.6810000001</v>
      </c>
      <c r="F74" s="10">
        <v>225053867.06</v>
      </c>
      <c r="G74" s="9">
        <f t="shared" si="6"/>
        <v>225053.86705999999</v>
      </c>
      <c r="H74" s="8">
        <f t="shared" si="7"/>
        <v>21.173436114661133</v>
      </c>
      <c r="I74" s="10">
        <v>285987572.61000001</v>
      </c>
      <c r="J74" s="9">
        <f t="shared" si="8"/>
        <v>285987.57261000003</v>
      </c>
      <c r="K74" s="18">
        <f t="shared" si="9"/>
        <v>-60933.705550000042</v>
      </c>
    </row>
    <row r="75" spans="1:11" ht="51" customHeight="1" x14ac:dyDescent="0.3">
      <c r="A75" s="1"/>
      <c r="B75" s="6" t="s">
        <v>12</v>
      </c>
      <c r="C75" s="7" t="s">
        <v>73</v>
      </c>
      <c r="D75" s="21">
        <v>1062906681</v>
      </c>
      <c r="E75" s="23">
        <f t="shared" si="5"/>
        <v>1062906.6810000001</v>
      </c>
      <c r="F75" s="10">
        <v>225053867.06</v>
      </c>
      <c r="G75" s="9">
        <f t="shared" si="6"/>
        <v>225053.86705999999</v>
      </c>
      <c r="H75" s="8">
        <f t="shared" si="7"/>
        <v>21.173436114661133</v>
      </c>
      <c r="I75" s="10">
        <v>285987572.61000001</v>
      </c>
      <c r="J75" s="9">
        <f t="shared" si="8"/>
        <v>285987.57261000003</v>
      </c>
      <c r="K75" s="18">
        <f t="shared" si="9"/>
        <v>-60933.705550000042</v>
      </c>
    </row>
    <row r="76" spans="1:11" ht="84.6" customHeight="1" x14ac:dyDescent="0.3">
      <c r="A76" s="1"/>
      <c r="B76" s="6" t="s">
        <v>92</v>
      </c>
      <c r="C76" s="7" t="s">
        <v>117</v>
      </c>
      <c r="D76" s="21">
        <v>3998861706.3000002</v>
      </c>
      <c r="E76" s="23">
        <f t="shared" si="5"/>
        <v>3998861.7063000002</v>
      </c>
      <c r="F76" s="10">
        <v>1817212837.0599999</v>
      </c>
      <c r="G76" s="9">
        <f t="shared" si="6"/>
        <v>1817212.83706</v>
      </c>
      <c r="H76" s="8">
        <f t="shared" si="7"/>
        <v>45.443252868611957</v>
      </c>
      <c r="I76" s="10">
        <v>1949550299.0999999</v>
      </c>
      <c r="J76" s="9">
        <f t="shared" si="8"/>
        <v>1949550.2990999999</v>
      </c>
      <c r="K76" s="18">
        <f t="shared" si="9"/>
        <v>-132337.4620399999</v>
      </c>
    </row>
    <row r="77" spans="1:11" ht="83.4" customHeight="1" x14ac:dyDescent="0.3">
      <c r="A77" s="1"/>
      <c r="B77" s="6" t="s">
        <v>80</v>
      </c>
      <c r="C77" s="7" t="s">
        <v>105</v>
      </c>
      <c r="D77" s="21">
        <v>2191815300</v>
      </c>
      <c r="E77" s="23">
        <f t="shared" si="5"/>
        <v>2191815.2999999998</v>
      </c>
      <c r="F77" s="10">
        <v>1360887801.8499999</v>
      </c>
      <c r="G77" s="9">
        <f t="shared" si="6"/>
        <v>1360887.8018499999</v>
      </c>
      <c r="H77" s="8">
        <f t="shared" si="7"/>
        <v>62.089529252305155</v>
      </c>
      <c r="I77" s="10">
        <v>1130171450.6300001</v>
      </c>
      <c r="J77" s="9">
        <f t="shared" si="8"/>
        <v>1130171.4506300001</v>
      </c>
      <c r="K77" s="18">
        <f t="shared" si="9"/>
        <v>230716.35121999984</v>
      </c>
    </row>
    <row r="78" spans="1:11" ht="22.2" customHeight="1" x14ac:dyDescent="0.3">
      <c r="A78" s="1"/>
      <c r="B78" s="6" t="s">
        <v>74</v>
      </c>
      <c r="C78" s="7" t="s">
        <v>90</v>
      </c>
      <c r="D78" s="21">
        <v>1040000000</v>
      </c>
      <c r="E78" s="23">
        <f t="shared" si="5"/>
        <v>1040000</v>
      </c>
      <c r="F78" s="10">
        <v>432548353.27999997</v>
      </c>
      <c r="G78" s="9">
        <f t="shared" si="6"/>
        <v>432548.35327999998</v>
      </c>
      <c r="H78" s="8">
        <f t="shared" si="7"/>
        <v>41.591187815384615</v>
      </c>
      <c r="I78" s="10">
        <v>508076928.68000001</v>
      </c>
      <c r="J78" s="9">
        <f t="shared" si="8"/>
        <v>508076.92868000001</v>
      </c>
      <c r="K78" s="18">
        <f t="shared" si="9"/>
        <v>-75528.575400000031</v>
      </c>
    </row>
    <row r="79" spans="1:11" ht="39.6" customHeight="1" x14ac:dyDescent="0.3">
      <c r="A79" s="1"/>
      <c r="B79" s="6" t="s">
        <v>24</v>
      </c>
      <c r="C79" s="7" t="s">
        <v>76</v>
      </c>
      <c r="D79" s="21">
        <v>767046406.29999995</v>
      </c>
      <c r="E79" s="23">
        <f t="shared" si="5"/>
        <v>767046.40629999992</v>
      </c>
      <c r="F79" s="10">
        <v>23776681.93</v>
      </c>
      <c r="G79" s="9">
        <f t="shared" si="6"/>
        <v>23776.681929999999</v>
      </c>
      <c r="H79" s="8">
        <f t="shared" si="7"/>
        <v>3.0997709831783875</v>
      </c>
      <c r="I79" s="10">
        <v>311301919.79000002</v>
      </c>
      <c r="J79" s="9">
        <f t="shared" si="8"/>
        <v>311301.91979000001</v>
      </c>
      <c r="K79" s="18">
        <f t="shared" si="9"/>
        <v>-287525.23785999999</v>
      </c>
    </row>
    <row r="80" spans="1:11" ht="16.8" x14ac:dyDescent="0.3">
      <c r="D80" s="19"/>
    </row>
  </sheetData>
  <autoFilter ref="B4:G79"/>
  <mergeCells count="2">
    <mergeCell ref="A1:G1"/>
    <mergeCell ref="A2:K2"/>
  </mergeCells>
  <pageMargins left="0.70866141732283472" right="0.51181102362204722" top="0.55118110236220474" bottom="0.55118110236220474" header="0.31496062992125984" footer="0.31496062992125984"/>
  <pageSetup paperSize="9" scale="70" fitToHeight="0" orientation="portrait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Викьлровна</cp:lastModifiedBy>
  <cp:lastPrinted>2020-08-05T05:34:46Z</cp:lastPrinted>
  <dcterms:created xsi:type="dcterms:W3CDTF">2019-07-25T12:38:40Z</dcterms:created>
  <dcterms:modified xsi:type="dcterms:W3CDTF">2020-08-05T05:34:57Z</dcterms:modified>
</cp:coreProperties>
</file>