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6" yWindow="648" windowWidth="23256" windowHeight="11892"/>
  </bookViews>
  <sheets>
    <sheet name="Доходы" sheetId="2" r:id="rId1"/>
  </sheets>
  <definedNames>
    <definedName name="_xlnm.Print_Titles" localSheetId="0">Доходы!$5:$5</definedName>
  </definedNames>
  <calcPr calcId="145621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6" i="2"/>
  <c r="F7" i="2"/>
  <c r="F8" i="2"/>
  <c r="F9" i="2"/>
  <c r="J9" i="2" s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J25" i="2" s="1"/>
  <c r="F26" i="2"/>
  <c r="F27" i="2"/>
  <c r="F28" i="2"/>
  <c r="F29" i="2"/>
  <c r="F30" i="2"/>
  <c r="F31" i="2"/>
  <c r="F32" i="2"/>
  <c r="F33" i="2"/>
  <c r="F34" i="2"/>
  <c r="F35" i="2"/>
  <c r="F36" i="2"/>
  <c r="F37" i="2"/>
  <c r="J37" i="2" s="1"/>
  <c r="F38" i="2"/>
  <c r="F6" i="2"/>
  <c r="D7" i="2"/>
  <c r="G7" i="2" s="1"/>
  <c r="D8" i="2"/>
  <c r="D9" i="2"/>
  <c r="D10" i="2"/>
  <c r="D11" i="2"/>
  <c r="G11" i="2" s="1"/>
  <c r="D12" i="2"/>
  <c r="D13" i="2"/>
  <c r="D14" i="2"/>
  <c r="D15" i="2"/>
  <c r="G15" i="2" s="1"/>
  <c r="D16" i="2"/>
  <c r="D17" i="2"/>
  <c r="D18" i="2"/>
  <c r="D19" i="2"/>
  <c r="G19" i="2" s="1"/>
  <c r="D20" i="2"/>
  <c r="D21" i="2"/>
  <c r="D22" i="2"/>
  <c r="D23" i="2"/>
  <c r="G23" i="2" s="1"/>
  <c r="D24" i="2"/>
  <c r="D25" i="2"/>
  <c r="D26" i="2"/>
  <c r="D27" i="2"/>
  <c r="G27" i="2" s="1"/>
  <c r="D28" i="2"/>
  <c r="D29" i="2"/>
  <c r="D30" i="2"/>
  <c r="D31" i="2"/>
  <c r="G31" i="2" s="1"/>
  <c r="D32" i="2"/>
  <c r="D33" i="2"/>
  <c r="D34" i="2"/>
  <c r="D35" i="2"/>
  <c r="D36" i="2"/>
  <c r="D37" i="2"/>
  <c r="D38" i="2"/>
  <c r="D6" i="2"/>
  <c r="J36" i="2" l="1"/>
  <c r="G34" i="2"/>
  <c r="G30" i="2"/>
  <c r="G26" i="2"/>
  <c r="G22" i="2"/>
  <c r="G18" i="2"/>
  <c r="G14" i="2"/>
  <c r="G10" i="2"/>
  <c r="G32" i="2"/>
  <c r="G28" i="2"/>
  <c r="G24" i="2"/>
  <c r="G20" i="2"/>
  <c r="G16" i="2"/>
  <c r="G12" i="2"/>
  <c r="G8" i="2"/>
  <c r="J35" i="2"/>
  <c r="J31" i="2"/>
  <c r="J27" i="2"/>
  <c r="J23" i="2"/>
  <c r="J19" i="2"/>
  <c r="J15" i="2"/>
  <c r="J11" i="2"/>
  <c r="J7" i="2"/>
  <c r="J33" i="2"/>
  <c r="J29" i="2"/>
  <c r="J21" i="2"/>
  <c r="J17" i="2"/>
  <c r="J13" i="2"/>
  <c r="G33" i="2"/>
  <c r="G29" i="2"/>
  <c r="G25" i="2"/>
  <c r="G21" i="2"/>
  <c r="G17" i="2"/>
  <c r="G13" i="2"/>
  <c r="G9" i="2"/>
  <c r="G6" i="2"/>
  <c r="J38" i="2"/>
  <c r="J34" i="2"/>
  <c r="J30" i="2"/>
  <c r="J26" i="2"/>
  <c r="J22" i="2"/>
  <c r="J18" i="2"/>
  <c r="J14" i="2"/>
  <c r="J10" i="2"/>
  <c r="G36" i="2"/>
  <c r="J32" i="2"/>
  <c r="J28" i="2"/>
  <c r="J24" i="2"/>
  <c r="J20" i="2"/>
  <c r="J16" i="2"/>
  <c r="J12" i="2"/>
  <c r="J8" i="2"/>
  <c r="J6" i="2"/>
</calcChain>
</file>

<file path=xl/sharedStrings.xml><?xml version="1.0" encoding="utf-8"?>
<sst xmlns="http://schemas.openxmlformats.org/spreadsheetml/2006/main" count="80" uniqueCount="78">
  <si>
    <t>Наименование показателя</t>
  </si>
  <si>
    <t>Код дохода по КД</t>
  </si>
  <si>
    <t>Утвержденные назначения на 2020 год                                 в тыс. руб.</t>
  </si>
  <si>
    <t>Процент исполнения</t>
  </si>
  <si>
    <t>Отклонение 2020 года от 2019 года в тыс. руб.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</si>
  <si>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</si>
  <si>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</si>
  <si>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</si>
  <si>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</si>
  <si>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</si>
  <si>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</si>
  <si>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</si>
  <si>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</si>
  <si>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</si>
  <si>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</si>
  <si>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</si>
  <si>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</si>
  <si>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</si>
  <si>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</si>
  <si>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</si>
  <si>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</si>
  <si>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</si>
  <si>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</si>
  <si>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</si>
  <si>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</si>
  <si>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</si>
  <si>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</si>
  <si>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</si>
  <si>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</si>
  <si>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</si>
  <si>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</si>
  <si>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</si>
  <si>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</si>
  <si>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</si>
  <si>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</si>
  <si>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</si>
  <si>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</si>
  <si>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</si>
  <si>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</si>
  <si>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</si>
  <si>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</si>
  <si>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</si>
  <si>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</si>
  <si>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</si>
  <si>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</si>
  <si>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</si>
  <si>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</si>
  <si>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</si>
  <si>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</si>
  <si>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</si>
  <si>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</si>
  <si>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</si>
  <si>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</si>
  <si>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</si>
  <si>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</si>
  <si>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</si>
  <si>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</si>
  <si>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</si>
  <si>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</si>
  <si>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</si>
  <si>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</si>
  <si>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</si>
  <si>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</si>
  <si>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</si>
  <si>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</si>
  <si>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</si>
  <si>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</si>
  <si>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</si>
  <si>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</si>
  <si>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</si>
  <si>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Исполнено на 1 июля 2020г в рублях</t>
  </si>
  <si>
    <t>Исполнено на                     1 июля 2020г                        в тыс. руб.</t>
  </si>
  <si>
    <t>Исполнено на 1 июля 2019г в рублях</t>
  </si>
  <si>
    <t>Исполнено на                     1 июля 2019г                        в тыс. руб.</t>
  </si>
  <si>
    <t>-</t>
  </si>
  <si>
    <t>Утвержденные назначения на 2020 год                                 в рублях</t>
  </si>
  <si>
    <t>Сведения об исполнении областного бюджета по доходам   на 1 июля 2020 года в сравнении с планом                                                                 и соответствующим периодом прошлого года</t>
  </si>
  <si>
    <t>ДОХОДЫ  БЮДЖЕТА - 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</si>
</sst>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###\ ###\ ###\ ###\ ##0.00"/>
    <numFmt numFmtId="166" formatCode="#,##0.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FC5D2"/>
      </left>
      <right/>
      <top style="thin">
        <color rgb="FFBFC5D2"/>
      </top>
      <bottom style="thin">
        <color rgb="FFBFC5D2"/>
      </bottom>
      <diagonal/>
    </border>
    <border>
      <left/>
      <right/>
      <top/>
      <bottom style="hair">
        <color indexed="64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7">
    <xf numFmtId="0" fontId="0" fillId="0" borderId="0" xfId="0"/>
    <xf numFmtId="0" fontId="0" fillId="0" borderId="0" xfId="0" applyProtection="1">
      <protection locked="0"/>
    </xf>
    <xf numFmtId="49" fontId="6" fillId="0" borderId="1" xfId="22" applyNumberFormat="1" applyProtection="1"/>
    <xf numFmtId="0" fontId="6" fillId="0" borderId="1" xfId="11" applyNumberFormat="1" applyBorder="1" applyProtection="1">
      <alignment horizontal="left"/>
    </xf>
    <xf numFmtId="49" fontId="6" fillId="0" borderId="1" xfId="30" applyNumberFormat="1" applyBorder="1" applyProtection="1"/>
    <xf numFmtId="0" fontId="17" fillId="0" borderId="47" xfId="0" applyFont="1" applyFill="1" applyBorder="1" applyAlignment="1">
      <alignment horizontal="center" vertical="center" wrapText="1"/>
    </xf>
    <xf numFmtId="49" fontId="17" fillId="0" borderId="47" xfId="35" applyNumberFormat="1" applyFont="1" applyFill="1" applyBorder="1" applyAlignment="1" applyProtection="1">
      <alignment horizontal="center" vertical="center" wrapText="1"/>
    </xf>
    <xf numFmtId="166" fontId="20" fillId="0" borderId="46" xfId="0" applyNumberFormat="1" applyFont="1" applyBorder="1" applyAlignment="1" applyProtection="1">
      <alignment horizontal="center" vertical="center"/>
      <protection locked="0"/>
    </xf>
    <xf numFmtId="0" fontId="18" fillId="0" borderId="46" xfId="0" applyFont="1" applyFill="1" applyBorder="1" applyAlignment="1">
      <alignment horizontal="center" vertical="center" wrapText="1"/>
    </xf>
    <xf numFmtId="49" fontId="6" fillId="0" borderId="1" xfId="3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8" fillId="0" borderId="48" xfId="0" applyFont="1" applyFill="1" applyBorder="1" applyAlignment="1">
      <alignment horizontal="left" vertical="center" wrapText="1"/>
    </xf>
    <xf numFmtId="165" fontId="18" fillId="0" borderId="46" xfId="0" applyNumberFormat="1" applyFont="1" applyFill="1" applyBorder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19" fillId="0" borderId="1" xfId="11" applyNumberFormat="1" applyFont="1" applyBorder="1" applyAlignment="1" applyProtection="1">
      <alignment horizontal="center" wrapText="1"/>
    </xf>
    <xf numFmtId="0" fontId="22" fillId="0" borderId="1" xfId="11" applyNumberFormat="1" applyFont="1" applyBorder="1" applyAlignment="1" applyProtection="1">
      <alignment horizontal="center" wrapText="1"/>
    </xf>
    <xf numFmtId="0" fontId="21" fillId="0" borderId="49" xfId="1" applyNumberFormat="1" applyFont="1" applyBorder="1" applyAlignment="1" applyProtection="1">
      <alignment horizontal="center" vertical="center"/>
    </xf>
    <xf numFmtId="166" fontId="18" fillId="0" borderId="46" xfId="40" applyNumberFormat="1" applyFont="1" applyBorder="1" applyAlignment="1" applyProtection="1">
      <alignment vertical="center" shrinkToFit="1"/>
    </xf>
    <xf numFmtId="166" fontId="18" fillId="0" borderId="46" xfId="0" applyNumberFormat="1" applyFont="1" applyFill="1" applyBorder="1" applyAlignment="1">
      <alignment vertical="center" wrapText="1"/>
    </xf>
    <xf numFmtId="166" fontId="20" fillId="0" borderId="46" xfId="0" applyNumberFormat="1" applyFont="1" applyBorder="1" applyAlignment="1" applyProtection="1">
      <alignment vertical="center"/>
      <protection locked="0"/>
    </xf>
    <xf numFmtId="0" fontId="21" fillId="0" borderId="48" xfId="0" applyFont="1" applyFill="1" applyBorder="1" applyAlignment="1">
      <alignment horizontal="left" vertical="center" wrapText="1"/>
    </xf>
    <xf numFmtId="0" fontId="21" fillId="0" borderId="46" xfId="0" applyFont="1" applyFill="1" applyBorder="1" applyAlignment="1">
      <alignment horizontal="center" vertical="center" wrapText="1"/>
    </xf>
    <xf numFmtId="165" fontId="21" fillId="0" borderId="46" xfId="0" applyNumberFormat="1" applyFont="1" applyFill="1" applyBorder="1" applyAlignment="1">
      <alignment vertical="center" wrapText="1"/>
    </xf>
    <xf numFmtId="166" fontId="21" fillId="0" borderId="46" xfId="40" applyNumberFormat="1" applyFont="1" applyBorder="1" applyAlignment="1" applyProtection="1">
      <alignment vertical="center" shrinkToFit="1"/>
    </xf>
    <xf numFmtId="166" fontId="21" fillId="0" borderId="46" xfId="0" applyNumberFormat="1" applyFont="1" applyFill="1" applyBorder="1" applyAlignment="1">
      <alignment vertical="center" wrapText="1"/>
    </xf>
    <xf numFmtId="166" fontId="23" fillId="0" borderId="46" xfId="0" applyNumberFormat="1" applyFont="1" applyBorder="1" applyAlignment="1" applyProtection="1">
      <alignment horizontal="center" vertical="center"/>
      <protection locked="0"/>
    </xf>
    <xf numFmtId="166" fontId="23" fillId="0" borderId="46" xfId="0" applyNumberFormat="1" applyFont="1" applyBorder="1" applyAlignment="1" applyProtection="1">
      <alignment vertical="center"/>
      <protection locked="0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zoomScaleSheetLayoutView="100" workbookViewId="0">
      <selection activeCell="A5" sqref="A5"/>
    </sheetView>
  </sheetViews>
  <sheetFormatPr defaultColWidth="9.109375" defaultRowHeight="14.4" x14ac:dyDescent="0.3"/>
  <cols>
    <col min="1" max="1" width="46.88671875" style="1" customWidth="1"/>
    <col min="2" max="2" width="22" style="10" customWidth="1"/>
    <col min="3" max="3" width="18.21875" style="1" hidden="1" customWidth="1"/>
    <col min="4" max="4" width="15.44140625" style="1" customWidth="1"/>
    <col min="5" max="5" width="17.77734375" style="1" hidden="1" customWidth="1"/>
    <col min="6" max="6" width="13.33203125" style="1" customWidth="1"/>
    <col min="7" max="7" width="12.21875" style="13" customWidth="1"/>
    <col min="8" max="8" width="18.77734375" style="1" hidden="1" customWidth="1"/>
    <col min="9" max="9" width="13.44140625" style="1" customWidth="1"/>
    <col min="10" max="10" width="13.88671875" style="1" customWidth="1"/>
    <col min="11" max="16384" width="9.109375" style="1"/>
  </cols>
  <sheetData>
    <row r="1" spans="1:10" ht="11.4" customHeight="1" x14ac:dyDescent="0.3">
      <c r="A1" s="3"/>
      <c r="B1" s="9"/>
      <c r="C1" s="4"/>
      <c r="D1" s="4"/>
    </row>
    <row r="2" spans="1:10" ht="36.6" customHeight="1" x14ac:dyDescent="0.3">
      <c r="A2" s="15" t="s">
        <v>76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4.4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ht="17.399999999999999" customHeight="1" x14ac:dyDescent="0.3">
      <c r="A4" s="16"/>
      <c r="B4" s="16"/>
      <c r="C4" s="2"/>
      <c r="D4" s="2"/>
    </row>
    <row r="5" spans="1:10" ht="75.599999999999994" customHeight="1" x14ac:dyDescent="0.3">
      <c r="A5" s="5" t="s">
        <v>0</v>
      </c>
      <c r="B5" s="5" t="s">
        <v>1</v>
      </c>
      <c r="C5" s="5" t="s">
        <v>75</v>
      </c>
      <c r="D5" s="5" t="s">
        <v>2</v>
      </c>
      <c r="E5" s="5" t="s">
        <v>70</v>
      </c>
      <c r="F5" s="5" t="s">
        <v>71</v>
      </c>
      <c r="G5" s="5" t="s">
        <v>3</v>
      </c>
      <c r="H5" s="5" t="s">
        <v>72</v>
      </c>
      <c r="I5" s="5" t="s">
        <v>73</v>
      </c>
      <c r="J5" s="6" t="s">
        <v>4</v>
      </c>
    </row>
    <row r="6" spans="1:10" ht="21.75" customHeight="1" x14ac:dyDescent="0.3">
      <c r="A6" s="20" t="s">
        <v>77</v>
      </c>
      <c r="B6" s="21" t="s">
        <v>5</v>
      </c>
      <c r="C6" s="22">
        <v>70967135680.970001</v>
      </c>
      <c r="D6" s="23">
        <f>C6/1000</f>
        <v>70967135.680969998</v>
      </c>
      <c r="E6" s="24">
        <v>30738730497.259998</v>
      </c>
      <c r="F6" s="23">
        <f>E6/1000</f>
        <v>30738730.497259997</v>
      </c>
      <c r="G6" s="25">
        <f>F6/D6%</f>
        <v>43.314035718511683</v>
      </c>
      <c r="H6" s="24">
        <v>27140114721.66</v>
      </c>
      <c r="I6" s="26">
        <f>H6/1000</f>
        <v>27140114.721659999</v>
      </c>
      <c r="J6" s="26">
        <f>F6-I6</f>
        <v>3598615.7755999975</v>
      </c>
    </row>
    <row r="7" spans="1:10" ht="19.8" customHeight="1" x14ac:dyDescent="0.3">
      <c r="A7" s="11" t="s">
        <v>6</v>
      </c>
      <c r="B7" s="8" t="s">
        <v>7</v>
      </c>
      <c r="C7" s="12">
        <v>48823032951.209999</v>
      </c>
      <c r="D7" s="17">
        <f t="shared" ref="D7:D38" si="0">C7/1000</f>
        <v>48823032.95121</v>
      </c>
      <c r="E7" s="18">
        <v>21498098424.790001</v>
      </c>
      <c r="F7" s="17">
        <f t="shared" ref="F7:F38" si="1">E7/1000</f>
        <v>21498098.424790002</v>
      </c>
      <c r="G7" s="7">
        <f t="shared" ref="G7:G36" si="2">F7/D7%</f>
        <v>44.032697530842782</v>
      </c>
      <c r="H7" s="18">
        <v>22293471146.560001</v>
      </c>
      <c r="I7" s="19">
        <f t="shared" ref="I7:I38" si="3">H7/1000</f>
        <v>22293471.146560002</v>
      </c>
      <c r="J7" s="19">
        <f t="shared" ref="J7:J38" si="4">F7-I7</f>
        <v>-795372.72176999971</v>
      </c>
    </row>
    <row r="8" spans="1:10" ht="19.8" customHeight="1" x14ac:dyDescent="0.3">
      <c r="A8" s="11" t="s">
        <v>8</v>
      </c>
      <c r="B8" s="8" t="s">
        <v>9</v>
      </c>
      <c r="C8" s="12">
        <v>34540000000</v>
      </c>
      <c r="D8" s="17">
        <f t="shared" si="0"/>
        <v>34540000</v>
      </c>
      <c r="E8" s="18">
        <v>14774104177.559999</v>
      </c>
      <c r="F8" s="17">
        <f t="shared" si="1"/>
        <v>14774104.17756</v>
      </c>
      <c r="G8" s="7">
        <f t="shared" si="2"/>
        <v>42.773897445165026</v>
      </c>
      <c r="H8" s="18">
        <v>15855996063.42</v>
      </c>
      <c r="I8" s="19">
        <f t="shared" si="3"/>
        <v>15855996.06342</v>
      </c>
      <c r="J8" s="19">
        <f t="shared" si="4"/>
        <v>-1081891.8858599998</v>
      </c>
    </row>
    <row r="9" spans="1:10" ht="19.8" customHeight="1" x14ac:dyDescent="0.3">
      <c r="A9" s="11" t="s">
        <v>10</v>
      </c>
      <c r="B9" s="8" t="s">
        <v>11</v>
      </c>
      <c r="C9" s="12">
        <v>19540000000</v>
      </c>
      <c r="D9" s="17">
        <f t="shared" si="0"/>
        <v>19540000</v>
      </c>
      <c r="E9" s="18">
        <v>7689258243.71</v>
      </c>
      <c r="F9" s="17">
        <f t="shared" si="1"/>
        <v>7689258.2437100001</v>
      </c>
      <c r="G9" s="7">
        <f t="shared" si="2"/>
        <v>39.351372792784034</v>
      </c>
      <c r="H9" s="18">
        <v>8710402001.8500004</v>
      </c>
      <c r="I9" s="19">
        <f t="shared" si="3"/>
        <v>8710402.0018499997</v>
      </c>
      <c r="J9" s="19">
        <f t="shared" si="4"/>
        <v>-1021143.7581399996</v>
      </c>
    </row>
    <row r="10" spans="1:10" ht="19.8" customHeight="1" x14ac:dyDescent="0.3">
      <c r="A10" s="11" t="s">
        <v>12</v>
      </c>
      <c r="B10" s="8" t="s">
        <v>13</v>
      </c>
      <c r="C10" s="12">
        <v>15000000000</v>
      </c>
      <c r="D10" s="17">
        <f t="shared" si="0"/>
        <v>15000000</v>
      </c>
      <c r="E10" s="18">
        <v>7084845933.8500004</v>
      </c>
      <c r="F10" s="17">
        <f t="shared" si="1"/>
        <v>7084845.9338500006</v>
      </c>
      <c r="G10" s="7">
        <f t="shared" si="2"/>
        <v>47.232306225666669</v>
      </c>
      <c r="H10" s="18">
        <v>7145594061.5699997</v>
      </c>
      <c r="I10" s="19">
        <f t="shared" si="3"/>
        <v>7145594.0615699999</v>
      </c>
      <c r="J10" s="19">
        <f t="shared" si="4"/>
        <v>-60748.127719999291</v>
      </c>
    </row>
    <row r="11" spans="1:10" ht="47.4" customHeight="1" x14ac:dyDescent="0.3">
      <c r="A11" s="11" t="s">
        <v>14</v>
      </c>
      <c r="B11" s="8" t="s">
        <v>15</v>
      </c>
      <c r="C11" s="12">
        <v>7060443751.21</v>
      </c>
      <c r="D11" s="17">
        <f t="shared" si="0"/>
        <v>7060443.7512100004</v>
      </c>
      <c r="E11" s="18">
        <v>2914009260.5900002</v>
      </c>
      <c r="F11" s="17">
        <f t="shared" si="1"/>
        <v>2914009.2605900001</v>
      </c>
      <c r="G11" s="7">
        <f t="shared" si="2"/>
        <v>41.272324563036207</v>
      </c>
      <c r="H11" s="18">
        <v>2273856367.6900001</v>
      </c>
      <c r="I11" s="19">
        <f t="shared" si="3"/>
        <v>2273856.3676900002</v>
      </c>
      <c r="J11" s="19">
        <f t="shared" si="4"/>
        <v>640152.89289999986</v>
      </c>
    </row>
    <row r="12" spans="1:10" ht="46.2" customHeight="1" x14ac:dyDescent="0.3">
      <c r="A12" s="11" t="s">
        <v>16</v>
      </c>
      <c r="B12" s="8" t="s">
        <v>17</v>
      </c>
      <c r="C12" s="12">
        <v>7060443751.21</v>
      </c>
      <c r="D12" s="17">
        <f t="shared" si="0"/>
        <v>7060443.7512100004</v>
      </c>
      <c r="E12" s="18">
        <v>2914009260.5900002</v>
      </c>
      <c r="F12" s="17">
        <f t="shared" si="1"/>
        <v>2914009.2605900001</v>
      </c>
      <c r="G12" s="7">
        <f t="shared" si="2"/>
        <v>41.272324563036207</v>
      </c>
      <c r="H12" s="18">
        <v>2273856367.6900001</v>
      </c>
      <c r="I12" s="19">
        <f t="shared" si="3"/>
        <v>2273856.3676900002</v>
      </c>
      <c r="J12" s="19">
        <f t="shared" si="4"/>
        <v>640152.89289999986</v>
      </c>
    </row>
    <row r="13" spans="1:10" ht="22.8" customHeight="1" x14ac:dyDescent="0.3">
      <c r="A13" s="11" t="s">
        <v>18</v>
      </c>
      <c r="B13" s="8" t="s">
        <v>19</v>
      </c>
      <c r="C13" s="12">
        <v>1604000000</v>
      </c>
      <c r="D13" s="17">
        <f t="shared" si="0"/>
        <v>1604000</v>
      </c>
      <c r="E13" s="18">
        <v>783616641.37</v>
      </c>
      <c r="F13" s="17">
        <f t="shared" si="1"/>
        <v>783616.64136999997</v>
      </c>
      <c r="G13" s="7">
        <f t="shared" si="2"/>
        <v>48.8539053223192</v>
      </c>
      <c r="H13" s="18">
        <v>940602769.45000005</v>
      </c>
      <c r="I13" s="19">
        <f t="shared" si="3"/>
        <v>940602.76945000002</v>
      </c>
      <c r="J13" s="19">
        <f t="shared" si="4"/>
        <v>-156986.12808000005</v>
      </c>
    </row>
    <row r="14" spans="1:10" ht="34.799999999999997" customHeight="1" x14ac:dyDescent="0.3">
      <c r="A14" s="11" t="s">
        <v>20</v>
      </c>
      <c r="B14" s="8" t="s">
        <v>21</v>
      </c>
      <c r="C14" s="12">
        <v>1604000000</v>
      </c>
      <c r="D14" s="17">
        <f t="shared" si="0"/>
        <v>1604000</v>
      </c>
      <c r="E14" s="18">
        <v>783616600.23000002</v>
      </c>
      <c r="F14" s="17">
        <f t="shared" si="1"/>
        <v>783616.60022999998</v>
      </c>
      <c r="G14" s="7">
        <f t="shared" si="2"/>
        <v>48.853902757481293</v>
      </c>
      <c r="H14" s="18">
        <v>940600390.71000004</v>
      </c>
      <c r="I14" s="19">
        <f t="shared" si="3"/>
        <v>940600.39071000007</v>
      </c>
      <c r="J14" s="19">
        <f t="shared" si="4"/>
        <v>-156983.79048000008</v>
      </c>
    </row>
    <row r="15" spans="1:10" ht="22.8" customHeight="1" x14ac:dyDescent="0.3">
      <c r="A15" s="11" t="s">
        <v>22</v>
      </c>
      <c r="B15" s="8" t="s">
        <v>23</v>
      </c>
      <c r="C15" s="12">
        <v>4791880000</v>
      </c>
      <c r="D15" s="17">
        <f t="shared" si="0"/>
        <v>4791880</v>
      </c>
      <c r="E15" s="18">
        <v>2612568989.6799998</v>
      </c>
      <c r="F15" s="17">
        <f t="shared" si="1"/>
        <v>2612568.9896799996</v>
      </c>
      <c r="G15" s="7">
        <f t="shared" si="2"/>
        <v>54.520751556382869</v>
      </c>
      <c r="H15" s="18">
        <v>2726053162.1300001</v>
      </c>
      <c r="I15" s="19">
        <f t="shared" si="3"/>
        <v>2726053.1621300001</v>
      </c>
      <c r="J15" s="19">
        <f t="shared" si="4"/>
        <v>-113484.17245000042</v>
      </c>
    </row>
    <row r="16" spans="1:10" ht="22.8" customHeight="1" x14ac:dyDescent="0.3">
      <c r="A16" s="11" t="s">
        <v>24</v>
      </c>
      <c r="B16" s="8" t="s">
        <v>25</v>
      </c>
      <c r="C16" s="12">
        <v>3600000000</v>
      </c>
      <c r="D16" s="17">
        <f t="shared" si="0"/>
        <v>3600000</v>
      </c>
      <c r="E16" s="18">
        <v>2320614727.3499999</v>
      </c>
      <c r="F16" s="17">
        <f t="shared" si="1"/>
        <v>2320614.7273499998</v>
      </c>
      <c r="G16" s="7">
        <f t="shared" si="2"/>
        <v>64.461520204166661</v>
      </c>
      <c r="H16" s="18">
        <v>2432089856.0500002</v>
      </c>
      <c r="I16" s="19">
        <f t="shared" si="3"/>
        <v>2432089.8560500001</v>
      </c>
      <c r="J16" s="19">
        <f t="shared" si="4"/>
        <v>-111475.12870000023</v>
      </c>
    </row>
    <row r="17" spans="1:10" ht="22.8" customHeight="1" x14ac:dyDescent="0.3">
      <c r="A17" s="11" t="s">
        <v>26</v>
      </c>
      <c r="B17" s="8" t="s">
        <v>27</v>
      </c>
      <c r="C17" s="12">
        <v>1150000000</v>
      </c>
      <c r="D17" s="17">
        <f t="shared" si="0"/>
        <v>1150000</v>
      </c>
      <c r="E17" s="18">
        <v>271742262.32999998</v>
      </c>
      <c r="F17" s="17">
        <f t="shared" si="1"/>
        <v>271742.26233</v>
      </c>
      <c r="G17" s="7">
        <f t="shared" si="2"/>
        <v>23.62976194173913</v>
      </c>
      <c r="H17" s="18">
        <v>273170306.07999998</v>
      </c>
      <c r="I17" s="19">
        <f t="shared" si="3"/>
        <v>273170.30608000001</v>
      </c>
      <c r="J17" s="19">
        <f t="shared" si="4"/>
        <v>-1428.0437500000116</v>
      </c>
    </row>
    <row r="18" spans="1:10" ht="22.8" customHeight="1" x14ac:dyDescent="0.3">
      <c r="A18" s="11" t="s">
        <v>28</v>
      </c>
      <c r="B18" s="8" t="s">
        <v>29</v>
      </c>
      <c r="C18" s="12">
        <v>41880000</v>
      </c>
      <c r="D18" s="17">
        <f t="shared" si="0"/>
        <v>41880</v>
      </c>
      <c r="E18" s="18">
        <v>20212000</v>
      </c>
      <c r="F18" s="17">
        <f t="shared" si="1"/>
        <v>20212</v>
      </c>
      <c r="G18" s="7">
        <f t="shared" si="2"/>
        <v>48.261700095510982</v>
      </c>
      <c r="H18" s="18">
        <v>20793000</v>
      </c>
      <c r="I18" s="19">
        <f t="shared" si="3"/>
        <v>20793</v>
      </c>
      <c r="J18" s="19">
        <f t="shared" si="4"/>
        <v>-581</v>
      </c>
    </row>
    <row r="19" spans="1:10" ht="34.799999999999997" customHeight="1" x14ac:dyDescent="0.3">
      <c r="A19" s="11" t="s">
        <v>30</v>
      </c>
      <c r="B19" s="8" t="s">
        <v>31</v>
      </c>
      <c r="C19" s="12">
        <v>74179500</v>
      </c>
      <c r="D19" s="17">
        <f t="shared" si="0"/>
        <v>74179.5</v>
      </c>
      <c r="E19" s="18">
        <v>35847272.93</v>
      </c>
      <c r="F19" s="17">
        <f t="shared" si="1"/>
        <v>35847.272929999999</v>
      </c>
      <c r="G19" s="7">
        <f t="shared" si="2"/>
        <v>48.325039842544101</v>
      </c>
      <c r="H19" s="18">
        <v>34085352.350000001</v>
      </c>
      <c r="I19" s="19">
        <f t="shared" si="3"/>
        <v>34085.352350000001</v>
      </c>
      <c r="J19" s="19">
        <f t="shared" si="4"/>
        <v>1761.9205799999982</v>
      </c>
    </row>
    <row r="20" spans="1:10" ht="22.2" customHeight="1" x14ac:dyDescent="0.3">
      <c r="A20" s="11" t="s">
        <v>32</v>
      </c>
      <c r="B20" s="8" t="s">
        <v>33</v>
      </c>
      <c r="C20" s="12">
        <v>217000000</v>
      </c>
      <c r="D20" s="17">
        <f t="shared" si="0"/>
        <v>217000</v>
      </c>
      <c r="E20" s="18">
        <v>71287336.700000003</v>
      </c>
      <c r="F20" s="17">
        <f t="shared" si="1"/>
        <v>71287.3367</v>
      </c>
      <c r="G20" s="7">
        <f t="shared" si="2"/>
        <v>32.851307235023043</v>
      </c>
      <c r="H20" s="18">
        <v>100812383.09999999</v>
      </c>
      <c r="I20" s="19">
        <f t="shared" si="3"/>
        <v>100812.38309999999</v>
      </c>
      <c r="J20" s="19">
        <f t="shared" si="4"/>
        <v>-29525.046399999992</v>
      </c>
    </row>
    <row r="21" spans="1:10" ht="48.6" customHeight="1" x14ac:dyDescent="0.3">
      <c r="A21" s="11" t="s">
        <v>34</v>
      </c>
      <c r="B21" s="8" t="s">
        <v>35</v>
      </c>
      <c r="C21" s="12">
        <v>122987000</v>
      </c>
      <c r="D21" s="17">
        <f t="shared" si="0"/>
        <v>122987</v>
      </c>
      <c r="E21" s="18">
        <v>83371658.120000005</v>
      </c>
      <c r="F21" s="17">
        <f t="shared" si="1"/>
        <v>83371.658120000007</v>
      </c>
      <c r="G21" s="7">
        <f t="shared" si="2"/>
        <v>67.789000561034925</v>
      </c>
      <c r="H21" s="18">
        <v>68974625.510000005</v>
      </c>
      <c r="I21" s="19">
        <f t="shared" si="3"/>
        <v>68974.625510000013</v>
      </c>
      <c r="J21" s="19">
        <f t="shared" si="4"/>
        <v>14397.032609999995</v>
      </c>
    </row>
    <row r="22" spans="1:10" ht="36" customHeight="1" x14ac:dyDescent="0.3">
      <c r="A22" s="11" t="s">
        <v>36</v>
      </c>
      <c r="B22" s="8" t="s">
        <v>37</v>
      </c>
      <c r="C22" s="12">
        <v>48787000</v>
      </c>
      <c r="D22" s="17">
        <f t="shared" si="0"/>
        <v>48787</v>
      </c>
      <c r="E22" s="18">
        <v>23054855.489999998</v>
      </c>
      <c r="F22" s="17">
        <f t="shared" si="1"/>
        <v>23054.855489999998</v>
      </c>
      <c r="G22" s="7">
        <f t="shared" si="2"/>
        <v>47.256145059134603</v>
      </c>
      <c r="H22" s="18">
        <v>28209423.289999999</v>
      </c>
      <c r="I22" s="19">
        <f t="shared" si="3"/>
        <v>28209.423289999999</v>
      </c>
      <c r="J22" s="19">
        <f t="shared" si="4"/>
        <v>-5154.5678000000007</v>
      </c>
    </row>
    <row r="23" spans="1:10" ht="36" customHeight="1" x14ac:dyDescent="0.3">
      <c r="A23" s="11" t="s">
        <v>38</v>
      </c>
      <c r="B23" s="8" t="s">
        <v>39</v>
      </c>
      <c r="C23" s="12">
        <v>66195000</v>
      </c>
      <c r="D23" s="17">
        <f t="shared" si="0"/>
        <v>66195</v>
      </c>
      <c r="E23" s="18">
        <v>23870698.829999998</v>
      </c>
      <c r="F23" s="17">
        <f t="shared" si="1"/>
        <v>23870.698829999998</v>
      </c>
      <c r="G23" s="7">
        <f t="shared" si="2"/>
        <v>36.061181101291631</v>
      </c>
      <c r="H23" s="18">
        <v>66181741.130000003</v>
      </c>
      <c r="I23" s="19">
        <f t="shared" si="3"/>
        <v>66181.741130000009</v>
      </c>
      <c r="J23" s="19">
        <f t="shared" si="4"/>
        <v>-42311.042300000016</v>
      </c>
    </row>
    <row r="24" spans="1:10" ht="36" customHeight="1" x14ac:dyDescent="0.3">
      <c r="A24" s="11" t="s">
        <v>40</v>
      </c>
      <c r="B24" s="8" t="s">
        <v>41</v>
      </c>
      <c r="C24" s="12">
        <v>427800</v>
      </c>
      <c r="D24" s="17">
        <f t="shared" si="0"/>
        <v>427.8</v>
      </c>
      <c r="E24" s="18">
        <v>457693.31</v>
      </c>
      <c r="F24" s="17">
        <f t="shared" si="1"/>
        <v>457.69331</v>
      </c>
      <c r="G24" s="7">
        <f t="shared" si="2"/>
        <v>106.98768349696118</v>
      </c>
      <c r="H24" s="18">
        <v>3217185.49</v>
      </c>
      <c r="I24" s="19">
        <f t="shared" si="3"/>
        <v>3217.1854900000003</v>
      </c>
      <c r="J24" s="19">
        <f t="shared" si="4"/>
        <v>-2759.4921800000002</v>
      </c>
    </row>
    <row r="25" spans="1:10" ht="22.2" customHeight="1" x14ac:dyDescent="0.3">
      <c r="A25" s="11" t="s">
        <v>42</v>
      </c>
      <c r="B25" s="8" t="s">
        <v>43</v>
      </c>
      <c r="C25" s="12">
        <v>179600</v>
      </c>
      <c r="D25" s="17">
        <f t="shared" si="0"/>
        <v>179.6</v>
      </c>
      <c r="E25" s="18">
        <v>75177</v>
      </c>
      <c r="F25" s="17">
        <f t="shared" si="1"/>
        <v>75.177000000000007</v>
      </c>
      <c r="G25" s="7">
        <f t="shared" si="2"/>
        <v>41.858017817371937</v>
      </c>
      <c r="H25" s="18">
        <v>264576</v>
      </c>
      <c r="I25" s="19">
        <f t="shared" si="3"/>
        <v>264.57600000000002</v>
      </c>
      <c r="J25" s="19">
        <f t="shared" si="4"/>
        <v>-189.399</v>
      </c>
    </row>
    <row r="26" spans="1:10" ht="22.2" customHeight="1" x14ac:dyDescent="0.3">
      <c r="A26" s="11" t="s">
        <v>44</v>
      </c>
      <c r="B26" s="8" t="s">
        <v>45</v>
      </c>
      <c r="C26" s="12">
        <v>296948300</v>
      </c>
      <c r="D26" s="17">
        <f t="shared" si="0"/>
        <v>296948.3</v>
      </c>
      <c r="E26" s="18">
        <v>175424544.40000001</v>
      </c>
      <c r="F26" s="17">
        <f t="shared" si="1"/>
        <v>175424.54440000001</v>
      </c>
      <c r="G26" s="7">
        <f t="shared" si="2"/>
        <v>59.075786727858024</v>
      </c>
      <c r="H26" s="18">
        <v>195168670.74000001</v>
      </c>
      <c r="I26" s="19">
        <f t="shared" si="3"/>
        <v>195168.67074</v>
      </c>
      <c r="J26" s="19">
        <f t="shared" si="4"/>
        <v>-19744.126339999988</v>
      </c>
    </row>
    <row r="27" spans="1:10" ht="22.2" customHeight="1" x14ac:dyDescent="0.3">
      <c r="A27" s="11" t="s">
        <v>46</v>
      </c>
      <c r="B27" s="8" t="s">
        <v>47</v>
      </c>
      <c r="C27" s="12">
        <v>5000</v>
      </c>
      <c r="D27" s="17">
        <f t="shared" si="0"/>
        <v>5</v>
      </c>
      <c r="E27" s="18">
        <v>410118.81</v>
      </c>
      <c r="F27" s="17">
        <f t="shared" si="1"/>
        <v>410.11881</v>
      </c>
      <c r="G27" s="7">
        <f t="shared" si="2"/>
        <v>8202.3761999999988</v>
      </c>
      <c r="H27" s="18">
        <v>40963.699999999997</v>
      </c>
      <c r="I27" s="19">
        <f t="shared" si="3"/>
        <v>40.963699999999996</v>
      </c>
      <c r="J27" s="19">
        <f t="shared" si="4"/>
        <v>369.15510999999998</v>
      </c>
    </row>
    <row r="28" spans="1:10" ht="22.2" customHeight="1" x14ac:dyDescent="0.3">
      <c r="A28" s="11" t="s">
        <v>48</v>
      </c>
      <c r="B28" s="8" t="s">
        <v>49</v>
      </c>
      <c r="C28" s="12">
        <v>22144102729.759998</v>
      </c>
      <c r="D28" s="17">
        <f t="shared" si="0"/>
        <v>22144102.729759999</v>
      </c>
      <c r="E28" s="18">
        <v>9240632072.4699993</v>
      </c>
      <c r="F28" s="17">
        <f t="shared" si="1"/>
        <v>9240632.07247</v>
      </c>
      <c r="G28" s="7">
        <f t="shared" si="2"/>
        <v>41.729539395837833</v>
      </c>
      <c r="H28" s="18">
        <v>4846643575.1000004</v>
      </c>
      <c r="I28" s="19">
        <f t="shared" si="3"/>
        <v>4846643.5751</v>
      </c>
      <c r="J28" s="19">
        <f t="shared" si="4"/>
        <v>4393988.49737</v>
      </c>
    </row>
    <row r="29" spans="1:10" ht="49.8" customHeight="1" x14ac:dyDescent="0.3">
      <c r="A29" s="11" t="s">
        <v>50</v>
      </c>
      <c r="B29" s="8" t="s">
        <v>51</v>
      </c>
      <c r="C29" s="12">
        <v>21825860529.540001</v>
      </c>
      <c r="D29" s="17">
        <f t="shared" si="0"/>
        <v>21825860.529540002</v>
      </c>
      <c r="E29" s="18">
        <v>8928352640.6599998</v>
      </c>
      <c r="F29" s="17">
        <f t="shared" si="1"/>
        <v>8928352.6406599991</v>
      </c>
      <c r="G29" s="7">
        <f t="shared" si="2"/>
        <v>40.907219344575239</v>
      </c>
      <c r="H29" s="18">
        <v>4727448573.4499998</v>
      </c>
      <c r="I29" s="19">
        <f t="shared" si="3"/>
        <v>4727448.57345</v>
      </c>
      <c r="J29" s="19">
        <f t="shared" si="4"/>
        <v>4200904.0672099991</v>
      </c>
    </row>
    <row r="30" spans="1:10" ht="34.799999999999997" customHeight="1" x14ac:dyDescent="0.3">
      <c r="A30" s="11" t="s">
        <v>52</v>
      </c>
      <c r="B30" s="8" t="s">
        <v>53</v>
      </c>
      <c r="C30" s="12">
        <v>4100693000</v>
      </c>
      <c r="D30" s="17">
        <f t="shared" si="0"/>
        <v>4100693</v>
      </c>
      <c r="E30" s="18">
        <v>3258558600</v>
      </c>
      <c r="F30" s="17">
        <f t="shared" si="1"/>
        <v>3258558.6</v>
      </c>
      <c r="G30" s="7">
        <f t="shared" si="2"/>
        <v>79.463607736545995</v>
      </c>
      <c r="H30" s="18">
        <v>742245600</v>
      </c>
      <c r="I30" s="19">
        <f t="shared" si="3"/>
        <v>742245.6</v>
      </c>
      <c r="J30" s="19">
        <f t="shared" si="4"/>
        <v>2516313</v>
      </c>
    </row>
    <row r="31" spans="1:10" ht="34.799999999999997" customHeight="1" x14ac:dyDescent="0.3">
      <c r="A31" s="11" t="s">
        <v>54</v>
      </c>
      <c r="B31" s="8" t="s">
        <v>55</v>
      </c>
      <c r="C31" s="12">
        <v>8090961710</v>
      </c>
      <c r="D31" s="17">
        <f t="shared" si="0"/>
        <v>8090961.71</v>
      </c>
      <c r="E31" s="18">
        <v>2489252059.8800001</v>
      </c>
      <c r="F31" s="17">
        <f t="shared" si="1"/>
        <v>2489252.0598800001</v>
      </c>
      <c r="G31" s="7">
        <f t="shared" si="2"/>
        <v>30.7658366100462</v>
      </c>
      <c r="H31" s="18">
        <v>810256415.83000004</v>
      </c>
      <c r="I31" s="19">
        <f t="shared" si="3"/>
        <v>810256.41583000007</v>
      </c>
      <c r="J31" s="19">
        <f t="shared" si="4"/>
        <v>1678995.64405</v>
      </c>
    </row>
    <row r="32" spans="1:10" ht="34.799999999999997" customHeight="1" x14ac:dyDescent="0.3">
      <c r="A32" s="11" t="s">
        <v>56</v>
      </c>
      <c r="B32" s="8" t="s">
        <v>57</v>
      </c>
      <c r="C32" s="12">
        <v>3771840500</v>
      </c>
      <c r="D32" s="17">
        <f t="shared" si="0"/>
        <v>3771840.5</v>
      </c>
      <c r="E32" s="18">
        <v>1741856006.5</v>
      </c>
      <c r="F32" s="17">
        <f t="shared" si="1"/>
        <v>1741856.0064999999</v>
      </c>
      <c r="G32" s="7">
        <f t="shared" si="2"/>
        <v>46.180531931294546</v>
      </c>
      <c r="H32" s="18">
        <v>1487799834.1400001</v>
      </c>
      <c r="I32" s="19">
        <f t="shared" si="3"/>
        <v>1487799.8341400002</v>
      </c>
      <c r="J32" s="19">
        <f t="shared" si="4"/>
        <v>254056.17235999973</v>
      </c>
    </row>
    <row r="33" spans="1:10" ht="25.2" customHeight="1" x14ac:dyDescent="0.3">
      <c r="A33" s="11" t="s">
        <v>58</v>
      </c>
      <c r="B33" s="8" t="s">
        <v>59</v>
      </c>
      <c r="C33" s="12">
        <v>5862365319.54</v>
      </c>
      <c r="D33" s="17">
        <f t="shared" si="0"/>
        <v>5862365.3195399996</v>
      </c>
      <c r="E33" s="18">
        <v>1438685974.28</v>
      </c>
      <c r="F33" s="17">
        <f t="shared" si="1"/>
        <v>1438685.97428</v>
      </c>
      <c r="G33" s="7">
        <f t="shared" si="2"/>
        <v>24.54104948875634</v>
      </c>
      <c r="H33" s="18">
        <v>1687146723.48</v>
      </c>
      <c r="I33" s="19">
        <f t="shared" si="3"/>
        <v>1687146.7234799999</v>
      </c>
      <c r="J33" s="19">
        <f t="shared" si="4"/>
        <v>-248460.74919999996</v>
      </c>
    </row>
    <row r="34" spans="1:10" ht="48.6" customHeight="1" x14ac:dyDescent="0.3">
      <c r="A34" s="11" t="s">
        <v>60</v>
      </c>
      <c r="B34" s="8" t="s">
        <v>61</v>
      </c>
      <c r="C34" s="12">
        <v>315274700.22000003</v>
      </c>
      <c r="D34" s="17">
        <f t="shared" si="0"/>
        <v>315274.70022000006</v>
      </c>
      <c r="E34" s="18">
        <v>205550328.30000001</v>
      </c>
      <c r="F34" s="17">
        <f t="shared" si="1"/>
        <v>205550.32830000002</v>
      </c>
      <c r="G34" s="7">
        <f t="shared" si="2"/>
        <v>65.197216318520361</v>
      </c>
      <c r="H34" s="18">
        <v>97830861.930000007</v>
      </c>
      <c r="I34" s="19">
        <f t="shared" si="3"/>
        <v>97830.861930000014</v>
      </c>
      <c r="J34" s="19">
        <f t="shared" si="4"/>
        <v>107719.46637000001</v>
      </c>
    </row>
    <row r="35" spans="1:10" ht="38.4" customHeight="1" x14ac:dyDescent="0.3">
      <c r="A35" s="11" t="s">
        <v>62</v>
      </c>
      <c r="B35" s="8" t="s">
        <v>63</v>
      </c>
      <c r="C35" s="12">
        <v>0</v>
      </c>
      <c r="D35" s="17">
        <f t="shared" si="0"/>
        <v>0</v>
      </c>
      <c r="E35" s="18">
        <v>22000000</v>
      </c>
      <c r="F35" s="17">
        <f t="shared" si="1"/>
        <v>22000</v>
      </c>
      <c r="G35" s="7" t="s">
        <v>74</v>
      </c>
      <c r="H35" s="18"/>
      <c r="I35" s="19">
        <f t="shared" si="3"/>
        <v>0</v>
      </c>
      <c r="J35" s="19">
        <f t="shared" si="4"/>
        <v>22000</v>
      </c>
    </row>
    <row r="36" spans="1:10" ht="25.2" customHeight="1" x14ac:dyDescent="0.3">
      <c r="A36" s="11" t="s">
        <v>64</v>
      </c>
      <c r="B36" s="8" t="s">
        <v>65</v>
      </c>
      <c r="C36" s="12">
        <v>2967500</v>
      </c>
      <c r="D36" s="17">
        <f t="shared" si="0"/>
        <v>2967.5</v>
      </c>
      <c r="E36" s="18">
        <v>2967500</v>
      </c>
      <c r="F36" s="17">
        <f t="shared" si="1"/>
        <v>2967.5</v>
      </c>
      <c r="G36" s="7">
        <f t="shared" si="2"/>
        <v>100</v>
      </c>
      <c r="H36" s="18">
        <v>4881780</v>
      </c>
      <c r="I36" s="19">
        <f t="shared" si="3"/>
        <v>4881.78</v>
      </c>
      <c r="J36" s="19">
        <f t="shared" si="4"/>
        <v>-1914.2799999999997</v>
      </c>
    </row>
    <row r="37" spans="1:10" ht="94.2" customHeight="1" x14ac:dyDescent="0.3">
      <c r="A37" s="11" t="s">
        <v>66</v>
      </c>
      <c r="B37" s="8" t="s">
        <v>67</v>
      </c>
      <c r="C37" s="12">
        <v>0</v>
      </c>
      <c r="D37" s="17">
        <f t="shared" si="0"/>
        <v>0</v>
      </c>
      <c r="E37" s="18">
        <v>88134788.140000001</v>
      </c>
      <c r="F37" s="17">
        <f t="shared" si="1"/>
        <v>88134.788140000004</v>
      </c>
      <c r="G37" s="7" t="s">
        <v>74</v>
      </c>
      <c r="H37" s="18">
        <v>41045008.909999996</v>
      </c>
      <c r="I37" s="19">
        <f t="shared" si="3"/>
        <v>41045.008909999997</v>
      </c>
      <c r="J37" s="19">
        <f t="shared" si="4"/>
        <v>47089.779230000007</v>
      </c>
    </row>
    <row r="38" spans="1:10" ht="69" customHeight="1" x14ac:dyDescent="0.3">
      <c r="A38" s="11" t="s">
        <v>68</v>
      </c>
      <c r="B38" s="8" t="s">
        <v>69</v>
      </c>
      <c r="C38" s="12">
        <v>0</v>
      </c>
      <c r="D38" s="17">
        <f t="shared" si="0"/>
        <v>0</v>
      </c>
      <c r="E38" s="18">
        <v>-6373184.6299999999</v>
      </c>
      <c r="F38" s="17">
        <f t="shared" si="1"/>
        <v>-6373.1846299999997</v>
      </c>
      <c r="G38" s="7" t="s">
        <v>74</v>
      </c>
      <c r="H38" s="18">
        <v>-24562649.190000001</v>
      </c>
      <c r="I38" s="19">
        <f t="shared" si="3"/>
        <v>-24562.64919</v>
      </c>
      <c r="J38" s="19">
        <f t="shared" si="4"/>
        <v>18189.46456</v>
      </c>
    </row>
  </sheetData>
  <mergeCells count="2">
    <mergeCell ref="A2:J2"/>
    <mergeCell ref="A4:B4"/>
  </mergeCells>
  <pageMargins left="0.51181102362204722" right="0.27559055118110237" top="0.74803149606299213" bottom="0.59055118110236227" header="0.27559055118110237" footer="0.31496062992125984"/>
  <pageSetup paperSize="9" scale="70" fitToWidth="2" fitToHeight="0" orientation="portrait" horizontalDpi="300" verticalDpi="300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2C83F2A-572D-4641-9343-A6455DCE83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Кривовицина Елена Викьлровна</cp:lastModifiedBy>
  <cp:lastPrinted>2020-08-05T06:32:13Z</cp:lastPrinted>
  <dcterms:created xsi:type="dcterms:W3CDTF">2020-07-22T06:46:39Z</dcterms:created>
  <dcterms:modified xsi:type="dcterms:W3CDTF">2020-08-05T06:32:21Z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