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6" yWindow="1056" windowWidth="15000" windowHeight="9936"/>
  </bookViews>
  <sheets>
    <sheet name="Sheet1" sheetId="1" r:id="rId1"/>
  </sheets>
  <definedNames>
    <definedName name="_xlnm._FilterDatabase" localSheetId="0" hidden="1">Sheet1!$B$3:$J$46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G5" i="1"/>
  <c r="K5" i="1" s="1"/>
  <c r="G6" i="1"/>
  <c r="K6" i="1" s="1"/>
  <c r="G7" i="1"/>
  <c r="K7" i="1" s="1"/>
  <c r="G8" i="1"/>
  <c r="K8" i="1" s="1"/>
  <c r="G9" i="1"/>
  <c r="K9" i="1" s="1"/>
  <c r="G10" i="1"/>
  <c r="K10" i="1" s="1"/>
  <c r="G11" i="1"/>
  <c r="K11" i="1" s="1"/>
  <c r="G12" i="1"/>
  <c r="K12" i="1" s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G33" i="1"/>
  <c r="K33" i="1" s="1"/>
  <c r="G34" i="1"/>
  <c r="K34" i="1" s="1"/>
  <c r="G35" i="1"/>
  <c r="K35" i="1" s="1"/>
  <c r="G36" i="1"/>
  <c r="K36" i="1" s="1"/>
  <c r="G37" i="1"/>
  <c r="K37" i="1" s="1"/>
  <c r="G38" i="1"/>
  <c r="K38" i="1" s="1"/>
  <c r="G39" i="1"/>
  <c r="K39" i="1" s="1"/>
  <c r="G40" i="1"/>
  <c r="K40" i="1" s="1"/>
  <c r="G41" i="1"/>
  <c r="K41" i="1" s="1"/>
  <c r="G42" i="1"/>
  <c r="K42" i="1" s="1"/>
  <c r="G43" i="1"/>
  <c r="K43" i="1" s="1"/>
  <c r="G44" i="1"/>
  <c r="K44" i="1" s="1"/>
  <c r="G45" i="1"/>
  <c r="K45" i="1" s="1"/>
  <c r="G46" i="1"/>
  <c r="K46" i="1" s="1"/>
  <c r="G4" i="1"/>
  <c r="K4" i="1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" i="1"/>
  <c r="J4" i="1"/>
  <c r="H29" i="1"/>
  <c r="H33" i="1"/>
  <c r="H37" i="1"/>
  <c r="H44" i="1"/>
  <c r="H4" i="1"/>
  <c r="H42" i="1"/>
  <c r="H28" i="1"/>
  <c r="H20" i="1"/>
  <c r="H8" i="1"/>
  <c r="H39" i="1"/>
  <c r="H35" i="1"/>
  <c r="H31" i="1"/>
  <c r="H27" i="1"/>
  <c r="H23" i="1"/>
  <c r="H19" i="1"/>
  <c r="H15" i="1"/>
  <c r="H11" i="1"/>
  <c r="H7" i="1"/>
  <c r="H32" i="1"/>
  <c r="H16" i="1"/>
  <c r="H45" i="1"/>
  <c r="H38" i="1"/>
  <c r="H34" i="1"/>
  <c r="H30" i="1"/>
  <c r="H22" i="1"/>
  <c r="H18" i="1"/>
  <c r="H14" i="1"/>
  <c r="H10" i="1"/>
  <c r="H6" i="1"/>
  <c r="H36" i="1"/>
  <c r="H24" i="1"/>
  <c r="H12" i="1"/>
  <c r="H25" i="1"/>
  <c r="H21" i="1"/>
  <c r="H17" i="1"/>
  <c r="H13" i="1"/>
  <c r="H9" i="1"/>
  <c r="H5" i="1"/>
</calcChain>
</file>

<file path=xl/sharedStrings.xml><?xml version="1.0" encoding="utf-8"?>
<sst xmlns="http://schemas.openxmlformats.org/spreadsheetml/2006/main" count="99" uniqueCount="98">
  <si>
    <t>ДОХОДЫ ОТ ОКАЗАНИЯ ПЛАТНЫХ УСЛУГ (РАБОТ) И КОМПЕНСАЦИИ ЗАТРАТ ГОСУДАРСТВА</t>
  </si>
  <si>
    <t>ШТРАФЫ, САНКЦИИ, ВОЗМЕЩЕНИЕ УЩЕРБА</t>
  </si>
  <si>
    <t>00020240000000000151</t>
  </si>
  <si>
    <t>00020700000000000000</t>
  </si>
  <si>
    <t>00010500000000000000</t>
  </si>
  <si>
    <t>НАЛОГИ, СБОРЫ И РЕГУЛЯРНЫЕ ПЛАТЕЖИ ЗА ПОЛЬЗОВАНИЕ ПРИРОДНЫМИ РЕСУРСАМИ</t>
  </si>
  <si>
    <t>00020000000000000000</t>
  </si>
  <si>
    <t>00010600000000000000</t>
  </si>
  <si>
    <t>ГОСУДАРСТВЕННАЯ ПОШЛИНА</t>
  </si>
  <si>
    <t>00010700000000000000</t>
  </si>
  <si>
    <t>Субсидии бюджетам бюджетной системы Российской Федерации (межбюджетные субсидии)</t>
  </si>
  <si>
    <t>НАЛОГОВЫЕ И НЕНАЛОГОВЫЕ ДОХОДЫ</t>
  </si>
  <si>
    <t>00010000000000000000</t>
  </si>
  <si>
    <t>00010800000000000000</t>
  </si>
  <si>
    <t>00021800000000000000</t>
  </si>
  <si>
    <t>00010100000000000000</t>
  </si>
  <si>
    <t>00010900000000000000</t>
  </si>
  <si>
    <t>Субвенции бюджетам бюджетной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</si>
  <si>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</si>
  <si>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</si>
  <si>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00020210000000000151</t>
  </si>
  <si>
    <t>ДОХОДЫ ОТ ИСПОЛЬЗОВАНИЯ ИМУЩЕСТВА, НАХОДЯЩЕГОСЯ В ГОСУДАРСТВЕННОЙ И МУНИЦИПАЛЬНОЙ СОБСТВЕННОСТИ</t>
  </si>
  <si>
    <t>00010300000000000000</t>
  </si>
  <si>
    <t>НАЛОГИ НА ПРИБЫЛЬ, ДОХОДЫ</t>
  </si>
  <si>
    <t>ДОХОДЫ ОТ ПРОДАЖИ МАТЕРИАЛЬНЫХ И НЕМАТЕРИАЛЬНЫХ АКТИВОВ</t>
  </si>
  <si>
    <t>00011200000000000000</t>
  </si>
  <si>
    <t>НАЛОГИ НА СОВОКУПНЫЙ ДОХОД</t>
  </si>
  <si>
    <t>АДМИНИСТРАТИВНЫЕ ПЛАТЕЖИ И СБОРЫ</t>
  </si>
  <si>
    <t>ПЛАТЕЖИ ПРИ ПОЛЬЗОВАНИИ ПРИРОДНЫМИ РЕСУРСАМИ</t>
  </si>
  <si>
    <t>00011300000000000000</t>
  </si>
  <si>
    <t>Доходы бюджета - Всего</t>
  </si>
  <si>
    <t>00011400000000000000</t>
  </si>
  <si>
    <t>00085000000000000000</t>
  </si>
  <si>
    <t>ПРОЧИЕ НЕНАЛОГОВЫЕ ДОХОДЫ</t>
  </si>
  <si>
    <t>00020230000000000151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</si>
  <si>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</si>
  <si>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</si>
  <si>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00011500000000000000</t>
  </si>
  <si>
    <t>ЗАДОЛЖЕННОСТЬ И ПЕРЕРАСЧЕТЫ ПО ОТМЕНЕННЫМ НАЛОГАМ, СБОРАМ И ИНЫМ ОБЯЗАТЕЛЬНЫМ ПЛАТЕЖАМ</t>
  </si>
  <si>
    <t>00020220000000000151</t>
  </si>
  <si>
    <t>00011600000000000000</t>
  </si>
  <si>
    <t>00020200000000000000</t>
  </si>
  <si>
    <t>ПРОЧИЕ БЕЗВОЗМЕЗДНЫЕ ПОСТУПЛЕНИЯ</t>
  </si>
  <si>
    <t>БЕЗВОЗМЕЗДНЫЕ ПОСТУПЛЕНИЯ ОТ ГОСУДАРСТВЕННЫХ (МУНИЦИПАЛЬНЫХ) ОРГАНИЗАЦИЙ</t>
  </si>
  <si>
    <t>00011700000000000000</t>
  </si>
  <si>
    <t>00020300000000000000</t>
  </si>
  <si>
    <t>Иные межбюджетные трансферты</t>
  </si>
  <si>
    <t>БЕЗВОЗМЕЗДНЫЕ ПОСТУПЛЕНИЯ ОТ ДРУГИХ БЮДЖЕТОВ БЮДЖЕТНОЙ СИСТЕМЫ РОССИЙСКОЙ ФЕДЕРАЦИИ</t>
  </si>
  <si>
    <t>НАЛОГИ НА ТОВАРЫ (РАБОТЫ, УСЛУГИ), РЕАЛИЗУЕМЫЕ НА ТЕРРИТОРИИ РОССИЙСКОЙ ФЕДЕРАЦИИ</t>
  </si>
  <si>
    <t>БЕЗВОЗМЕЗДНЫЕ ПОСТУПЛЕНИЯ</t>
  </si>
  <si>
    <t>00011100000000000000</t>
  </si>
  <si>
    <t>Дотации бюджетам бюджетной системы Российской Федерации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</si>
  <si>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</si>
  <si>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</si>
  <si>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</si>
  <si>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</si>
  <si>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</si>
  <si>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</si>
  <si>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</si>
  <si>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</si>
  <si>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</si>
  <si>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</si>
  <si>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</si>
  <si>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</si>
  <si>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</si>
  <si>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</si>
  <si>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Налог на имущество физических лиц</t>
  </si>
  <si>
    <t>00010601000000000110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</si>
  <si>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</si>
  <si>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</si>
  <si>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</si>
  <si>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</si>
  <si>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</si>
  <si>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</si>
  <si>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Земельный налог</t>
  </si>
  <si>
    <t>00010606000000000110</t>
  </si>
  <si>
    <t>Налог на добычу полезных ископаемых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</si>
  <si>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</si>
  <si>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</si>
  <si>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</si>
  <si>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Наименование показателя</t>
  </si>
  <si>
    <t>Код дохода по КД</t>
  </si>
  <si>
    <t>Процент исполнения</t>
  </si>
  <si>
    <t>-</t>
  </si>
  <si>
    <t>00020250000000000150</t>
  </si>
  <si>
    <t>00020290000000000150</t>
  </si>
  <si>
    <t>00020400000000000000</t>
  </si>
  <si>
    <t>Утвержденные назначения на 2020 год                                 в  рублях</t>
  </si>
  <si>
    <t>Утвержденные назначения на 2020 год в тыс. руб.</t>
  </si>
  <si>
    <t>Исполнено на 1 июля 2020г в тыс. руб.</t>
  </si>
  <si>
    <t>Исполнено на                     1 июля 2020г                        в  рублях</t>
  </si>
  <si>
    <t>Исполнено на                    1 июля 2019г                                    в рублях</t>
  </si>
  <si>
    <t>Исполнено на 1 июля 2019г в тыс.руб.</t>
  </si>
  <si>
    <t>Межбюджетные трансферты, передаваемые бюджетам государственных внебюджетных фондов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</si>
  <si>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</si>
  <si>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</si>
  <si>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 xml:space="preserve">Отклонение 2020 года от 2019 года             в тыс. руб. </t>
  </si>
  <si>
    <t xml:space="preserve"> Сведения об исполнении консолидированного бюджета по доходам на 1 июля 2020 года в сравнении с планом                                                   и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</si>
</sst>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0"/>
    <numFmt numFmtId="165" formatCode="#,##0.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9" fontId="3" fillId="0" borderId="2">
      <alignment horizontal="center" vertical="center" wrapText="1"/>
    </xf>
  </cellStyleXfs>
  <cellXfs count="30"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right" vertical="top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right" vertical="top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wrapText="1" inden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7"/>
  <sheetViews>
    <sheetView tabSelected="1" topLeftCell="B1" zoomScaleNormal="100" zoomScaleSheetLayoutView="100" workbookViewId="0">
      <selection sqref="A1:K1"/>
    </sheetView>
  </sheetViews>
  <sheetFormatPr defaultRowHeight="14.4" x14ac:dyDescent="0.3"/>
  <cols>
    <col min="1" max="1" width="1.5546875" style="2" hidden="1" customWidth="1"/>
    <col min="2" max="2" width="55" style="2" customWidth="1"/>
    <col min="3" max="3" width="23.109375" style="4" customWidth="1"/>
    <col min="4" max="4" width="21.109375" style="2" hidden="1" customWidth="1"/>
    <col min="5" max="5" width="15.5546875" style="2" customWidth="1"/>
    <col min="6" max="6" width="21.6640625" style="2" hidden="1" customWidth="1"/>
    <col min="7" max="7" width="13.5546875" style="2" customWidth="1"/>
    <col min="8" max="8" width="12.6640625" style="2" customWidth="1"/>
    <col min="9" max="9" width="18.33203125" style="2" hidden="1" customWidth="1"/>
    <col min="10" max="10" width="14" style="2" customWidth="1"/>
    <col min="11" max="11" width="14.21875" style="2" customWidth="1"/>
    <col min="12" max="12" width="10.33203125" style="2" customWidth="1"/>
    <col min="13" max="16384" width="8.88671875" style="2"/>
  </cols>
  <sheetData>
    <row r="1" spans="1:11" ht="50.4" customHeight="1" x14ac:dyDescent="0.3">
      <c r="A1" s="29" t="s">
        <v>97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1" ht="82.8" customHeight="1" x14ac:dyDescent="0.3">
      <c r="A3" s="3"/>
      <c r="B3" s="1" t="s">
        <v>80</v>
      </c>
      <c r="C3" s="1" t="s">
        <v>81</v>
      </c>
      <c r="D3" s="1" t="s">
        <v>87</v>
      </c>
      <c r="E3" s="1" t="s">
        <v>88</v>
      </c>
      <c r="F3" s="1" t="s">
        <v>90</v>
      </c>
      <c r="G3" s="1" t="s">
        <v>89</v>
      </c>
      <c r="H3" s="1" t="s">
        <v>82</v>
      </c>
      <c r="I3" s="1" t="s">
        <v>91</v>
      </c>
      <c r="J3" s="1" t="s">
        <v>92</v>
      </c>
      <c r="K3" s="27" t="s">
        <v>96</v>
      </c>
    </row>
    <row r="4" spans="1:11" ht="21" customHeight="1" x14ac:dyDescent="0.3">
      <c r="A4" s="21"/>
      <c r="B4" s="22" t="s">
        <v>30</v>
      </c>
      <c r="C4" s="17" t="s">
        <v>32</v>
      </c>
      <c r="D4" s="5">
        <v>83301222428.389999</v>
      </c>
      <c r="E4" s="18">
        <f>D4/1000</f>
        <v>83301222.428389996</v>
      </c>
      <c r="F4" s="6">
        <v>35933859406.910004</v>
      </c>
      <c r="G4" s="18">
        <f>F4/1000</f>
        <v>35933859.406910002</v>
      </c>
      <c r="H4" s="19">
        <f>F4/D4*100</f>
        <v>43.137253403214572</v>
      </c>
      <c r="I4" s="20">
        <v>32344666372.209999</v>
      </c>
      <c r="J4" s="25">
        <f>I4/1000</f>
        <v>32344666.37221</v>
      </c>
      <c r="K4" s="26">
        <f>G4-J4</f>
        <v>3589193.0347000025</v>
      </c>
    </row>
    <row r="5" spans="1:11" ht="19.8" customHeight="1" x14ac:dyDescent="0.3">
      <c r="A5" s="21"/>
      <c r="B5" s="23" t="s">
        <v>11</v>
      </c>
      <c r="C5" s="7" t="s">
        <v>12</v>
      </c>
      <c r="D5" s="8">
        <v>61020746152.580002</v>
      </c>
      <c r="E5" s="9">
        <f t="shared" ref="E5:E46" si="0">D5/1000</f>
        <v>61020746.15258</v>
      </c>
      <c r="F5" s="10">
        <v>26715212927.959999</v>
      </c>
      <c r="G5" s="9">
        <f t="shared" ref="G5:G46" si="1">F5/1000</f>
        <v>26715212.927960001</v>
      </c>
      <c r="H5" s="11">
        <f t="shared" ref="H5:H45" si="2">F5/D5*100</f>
        <v>43.78054122963303</v>
      </c>
      <c r="I5" s="12">
        <v>27500163692.66</v>
      </c>
      <c r="J5" s="9">
        <f t="shared" ref="J5:J46" si="3">I5/1000</f>
        <v>27500163.69266</v>
      </c>
      <c r="K5" s="13">
        <f t="shared" ref="K5:K46" si="4">G5-J5</f>
        <v>-784950.76469999924</v>
      </c>
    </row>
    <row r="6" spans="1:11" ht="19.8" customHeight="1" x14ac:dyDescent="0.3">
      <c r="A6" s="21"/>
      <c r="B6" s="23" t="s">
        <v>23</v>
      </c>
      <c r="C6" s="7" t="s">
        <v>15</v>
      </c>
      <c r="D6" s="8">
        <v>41146357284.599998</v>
      </c>
      <c r="E6" s="9">
        <f t="shared" si="0"/>
        <v>41146357.284599997</v>
      </c>
      <c r="F6" s="10">
        <v>17778341892.82</v>
      </c>
      <c r="G6" s="9">
        <f t="shared" si="1"/>
        <v>17778341.892820001</v>
      </c>
      <c r="H6" s="11">
        <f t="shared" si="2"/>
        <v>43.207571863169441</v>
      </c>
      <c r="I6" s="12">
        <v>18691758603.970001</v>
      </c>
      <c r="J6" s="9">
        <f t="shared" si="3"/>
        <v>18691758.603970002</v>
      </c>
      <c r="K6" s="13">
        <f t="shared" si="4"/>
        <v>-913416.71115000173</v>
      </c>
    </row>
    <row r="7" spans="1:11" ht="19.8" customHeight="1" x14ac:dyDescent="0.3">
      <c r="A7" s="21"/>
      <c r="B7" s="23" t="s">
        <v>52</v>
      </c>
      <c r="C7" s="7" t="s">
        <v>53</v>
      </c>
      <c r="D7" s="8">
        <v>19540000000</v>
      </c>
      <c r="E7" s="9">
        <f t="shared" si="0"/>
        <v>19540000</v>
      </c>
      <c r="F7" s="10">
        <v>7689258243.71</v>
      </c>
      <c r="G7" s="9">
        <f t="shared" si="1"/>
        <v>7689258.2437100001</v>
      </c>
      <c r="H7" s="11">
        <f t="shared" si="2"/>
        <v>39.351372792784034</v>
      </c>
      <c r="I7" s="12">
        <v>8710402001.8500004</v>
      </c>
      <c r="J7" s="9">
        <f t="shared" si="3"/>
        <v>8710402.0018499997</v>
      </c>
      <c r="K7" s="13">
        <f t="shared" si="4"/>
        <v>-1021143.7581399996</v>
      </c>
    </row>
    <row r="8" spans="1:11" ht="19.8" customHeight="1" x14ac:dyDescent="0.3">
      <c r="A8" s="21"/>
      <c r="B8" s="23" t="s">
        <v>54</v>
      </c>
      <c r="C8" s="7" t="s">
        <v>55</v>
      </c>
      <c r="D8" s="8">
        <v>21606357284.599998</v>
      </c>
      <c r="E8" s="9">
        <f t="shared" si="0"/>
        <v>21606357.284599997</v>
      </c>
      <c r="F8" s="10">
        <v>10089083649.110001</v>
      </c>
      <c r="G8" s="9">
        <f t="shared" si="1"/>
        <v>10089083.649110001</v>
      </c>
      <c r="H8" s="11">
        <f t="shared" si="2"/>
        <v>46.694977391219147</v>
      </c>
      <c r="I8" s="12">
        <v>9981356602.1200008</v>
      </c>
      <c r="J8" s="9">
        <f t="shared" si="3"/>
        <v>9981356.6021200009</v>
      </c>
      <c r="K8" s="13">
        <f t="shared" si="4"/>
        <v>107727.04698999971</v>
      </c>
    </row>
    <row r="9" spans="1:11" ht="31.8" customHeight="1" x14ac:dyDescent="0.3">
      <c r="A9" s="21"/>
      <c r="B9" s="23" t="s">
        <v>48</v>
      </c>
      <c r="C9" s="7" t="s">
        <v>22</v>
      </c>
      <c r="D9" s="8">
        <v>7780217595.9700003</v>
      </c>
      <c r="E9" s="9">
        <f t="shared" si="0"/>
        <v>7780217.5959700001</v>
      </c>
      <c r="F9" s="10">
        <v>3208748486.3299999</v>
      </c>
      <c r="G9" s="9">
        <f t="shared" si="1"/>
        <v>3208748.4863299998</v>
      </c>
      <c r="H9" s="11">
        <f t="shared" si="2"/>
        <v>41.242400315282552</v>
      </c>
      <c r="I9" s="12">
        <v>2582609278.1799998</v>
      </c>
      <c r="J9" s="9">
        <f t="shared" si="3"/>
        <v>2582609.2781799999</v>
      </c>
      <c r="K9" s="13">
        <f t="shared" si="4"/>
        <v>626139.20814999985</v>
      </c>
    </row>
    <row r="10" spans="1:11" ht="36" customHeight="1" x14ac:dyDescent="0.3">
      <c r="A10" s="21"/>
      <c r="B10" s="23" t="s">
        <v>56</v>
      </c>
      <c r="C10" s="7" t="s">
        <v>57</v>
      </c>
      <c r="D10" s="8">
        <v>7780217595.9700003</v>
      </c>
      <c r="E10" s="9">
        <f t="shared" si="0"/>
        <v>7780217.5959700001</v>
      </c>
      <c r="F10" s="10">
        <v>3208748486.3299999</v>
      </c>
      <c r="G10" s="9">
        <f t="shared" si="1"/>
        <v>3208748.4863299998</v>
      </c>
      <c r="H10" s="11">
        <f t="shared" si="2"/>
        <v>41.242400315282552</v>
      </c>
      <c r="I10" s="12">
        <v>2582609278.1799998</v>
      </c>
      <c r="J10" s="9">
        <f t="shared" si="3"/>
        <v>2582609.2781799999</v>
      </c>
      <c r="K10" s="13">
        <f t="shared" si="4"/>
        <v>626139.20814999985</v>
      </c>
    </row>
    <row r="11" spans="1:11" ht="23.4" customHeight="1" x14ac:dyDescent="0.3">
      <c r="A11" s="21"/>
      <c r="B11" s="23" t="s">
        <v>26</v>
      </c>
      <c r="C11" s="7" t="s">
        <v>4</v>
      </c>
      <c r="D11" s="8">
        <v>2597959446</v>
      </c>
      <c r="E11" s="9">
        <f t="shared" si="0"/>
        <v>2597959.446</v>
      </c>
      <c r="F11" s="10">
        <v>1293483875.1400001</v>
      </c>
      <c r="G11" s="9">
        <f t="shared" si="1"/>
        <v>1293483.8751400001</v>
      </c>
      <c r="H11" s="11">
        <f t="shared" si="2"/>
        <v>49.788455209781596</v>
      </c>
      <c r="I11" s="12">
        <v>1500588665.53</v>
      </c>
      <c r="J11" s="9">
        <f t="shared" si="3"/>
        <v>1500588.6655299999</v>
      </c>
      <c r="K11" s="13">
        <f t="shared" si="4"/>
        <v>-207104.79038999975</v>
      </c>
    </row>
    <row r="12" spans="1:11" ht="33.6" customHeight="1" x14ac:dyDescent="0.3">
      <c r="A12" s="21"/>
      <c r="B12" s="23" t="s">
        <v>58</v>
      </c>
      <c r="C12" s="7" t="s">
        <v>59</v>
      </c>
      <c r="D12" s="8">
        <v>2098959443</v>
      </c>
      <c r="E12" s="9">
        <f t="shared" si="0"/>
        <v>2098959.443</v>
      </c>
      <c r="F12" s="10">
        <v>1044689682.67</v>
      </c>
      <c r="G12" s="9">
        <f t="shared" si="1"/>
        <v>1044689.68267</v>
      </c>
      <c r="H12" s="11">
        <f t="shared" si="2"/>
        <v>49.771789833959168</v>
      </c>
      <c r="I12" s="12">
        <v>1216241476.5999999</v>
      </c>
      <c r="J12" s="9">
        <f t="shared" si="3"/>
        <v>1216241.4765999999</v>
      </c>
      <c r="K12" s="13">
        <f t="shared" si="4"/>
        <v>-171551.79392999993</v>
      </c>
    </row>
    <row r="13" spans="1:11" ht="29.4" customHeight="1" x14ac:dyDescent="0.3">
      <c r="A13" s="21"/>
      <c r="B13" s="23" t="s">
        <v>60</v>
      </c>
      <c r="C13" s="7" t="s">
        <v>61</v>
      </c>
      <c r="D13" s="8">
        <v>368940000</v>
      </c>
      <c r="E13" s="9">
        <f t="shared" si="0"/>
        <v>368940</v>
      </c>
      <c r="F13" s="10">
        <v>178913512.93000001</v>
      </c>
      <c r="G13" s="9">
        <f t="shared" si="1"/>
        <v>178913.51293</v>
      </c>
      <c r="H13" s="11">
        <f t="shared" si="2"/>
        <v>48.493932056702988</v>
      </c>
      <c r="I13" s="12">
        <v>193894554.28999999</v>
      </c>
      <c r="J13" s="9">
        <f t="shared" si="3"/>
        <v>193894.55429</v>
      </c>
      <c r="K13" s="13">
        <f t="shared" si="4"/>
        <v>-14981.041360000003</v>
      </c>
    </row>
    <row r="14" spans="1:11" ht="18.600000000000001" customHeight="1" x14ac:dyDescent="0.3">
      <c r="A14" s="21"/>
      <c r="B14" s="23" t="s">
        <v>62</v>
      </c>
      <c r="C14" s="7" t="s">
        <v>63</v>
      </c>
      <c r="D14" s="8">
        <v>74137003</v>
      </c>
      <c r="E14" s="9">
        <f t="shared" si="0"/>
        <v>74137.002999999997</v>
      </c>
      <c r="F14" s="10">
        <v>48443340.619999997</v>
      </c>
      <c r="G14" s="9">
        <f t="shared" si="1"/>
        <v>48443.340619999995</v>
      </c>
      <c r="H14" s="11">
        <f t="shared" si="2"/>
        <v>65.342998313541216</v>
      </c>
      <c r="I14" s="12">
        <v>69458879.079999998</v>
      </c>
      <c r="J14" s="9">
        <f t="shared" si="3"/>
        <v>69458.879079999999</v>
      </c>
      <c r="K14" s="13">
        <f t="shared" si="4"/>
        <v>-21015.538460000003</v>
      </c>
    </row>
    <row r="15" spans="1:11" ht="33.6" customHeight="1" x14ac:dyDescent="0.3">
      <c r="A15" s="21"/>
      <c r="B15" s="23" t="s">
        <v>64</v>
      </c>
      <c r="C15" s="7" t="s">
        <v>65</v>
      </c>
      <c r="D15" s="8">
        <v>55923000</v>
      </c>
      <c r="E15" s="9">
        <f t="shared" si="0"/>
        <v>55923</v>
      </c>
      <c r="F15" s="10">
        <v>21437338.920000002</v>
      </c>
      <c r="G15" s="9">
        <f t="shared" si="1"/>
        <v>21437.338920000002</v>
      </c>
      <c r="H15" s="11">
        <f t="shared" si="2"/>
        <v>38.333671154980955</v>
      </c>
      <c r="I15" s="12">
        <v>20993755.559999999</v>
      </c>
      <c r="J15" s="9">
        <f t="shared" si="3"/>
        <v>20993.755559999998</v>
      </c>
      <c r="K15" s="13">
        <f t="shared" si="4"/>
        <v>443.58336000000418</v>
      </c>
    </row>
    <row r="16" spans="1:11" ht="21" customHeight="1" x14ac:dyDescent="0.3">
      <c r="A16" s="21"/>
      <c r="B16" s="23" t="s">
        <v>35</v>
      </c>
      <c r="C16" s="7" t="s">
        <v>7</v>
      </c>
      <c r="D16" s="8">
        <v>6986679000</v>
      </c>
      <c r="E16" s="9">
        <f t="shared" si="0"/>
        <v>6986679</v>
      </c>
      <c r="F16" s="10">
        <v>3325819433.02</v>
      </c>
      <c r="G16" s="9">
        <f t="shared" si="1"/>
        <v>3325819.4330199999</v>
      </c>
      <c r="H16" s="11">
        <f t="shared" si="2"/>
        <v>47.602293350245517</v>
      </c>
      <c r="I16" s="12">
        <v>3481570377.5700002</v>
      </c>
      <c r="J16" s="9">
        <f t="shared" si="3"/>
        <v>3481570.37757</v>
      </c>
      <c r="K16" s="13">
        <f t="shared" si="4"/>
        <v>-155750.94455000013</v>
      </c>
    </row>
    <row r="17" spans="1:11" ht="21" customHeight="1" x14ac:dyDescent="0.3">
      <c r="A17" s="21"/>
      <c r="B17" s="23" t="s">
        <v>66</v>
      </c>
      <c r="C17" s="7" t="s">
        <v>67</v>
      </c>
      <c r="D17" s="8">
        <v>325626000</v>
      </c>
      <c r="E17" s="9">
        <f t="shared" si="0"/>
        <v>325626</v>
      </c>
      <c r="F17" s="10">
        <v>21680276.949999999</v>
      </c>
      <c r="G17" s="9">
        <f t="shared" si="1"/>
        <v>21680.276949999999</v>
      </c>
      <c r="H17" s="11">
        <f t="shared" si="2"/>
        <v>6.6580300559537635</v>
      </c>
      <c r="I17" s="12">
        <v>38499366.350000001</v>
      </c>
      <c r="J17" s="9">
        <f t="shared" si="3"/>
        <v>38499.366350000004</v>
      </c>
      <c r="K17" s="13">
        <f t="shared" si="4"/>
        <v>-16819.089400000004</v>
      </c>
    </row>
    <row r="18" spans="1:11" ht="21" customHeight="1" x14ac:dyDescent="0.3">
      <c r="A18" s="21"/>
      <c r="B18" s="23" t="s">
        <v>68</v>
      </c>
      <c r="C18" s="7" t="s">
        <v>69</v>
      </c>
      <c r="D18" s="8">
        <v>3600000000</v>
      </c>
      <c r="E18" s="9">
        <f t="shared" si="0"/>
        <v>3600000</v>
      </c>
      <c r="F18" s="10">
        <v>2320614727.3499999</v>
      </c>
      <c r="G18" s="9">
        <f t="shared" si="1"/>
        <v>2320614.7273499998</v>
      </c>
      <c r="H18" s="11">
        <f t="shared" si="2"/>
        <v>64.461520204166661</v>
      </c>
      <c r="I18" s="12">
        <v>2432089856.0500002</v>
      </c>
      <c r="J18" s="9">
        <f t="shared" si="3"/>
        <v>2432089.8560500001</v>
      </c>
      <c r="K18" s="13">
        <f t="shared" si="4"/>
        <v>-111475.12870000023</v>
      </c>
    </row>
    <row r="19" spans="1:11" ht="21" customHeight="1" x14ac:dyDescent="0.3">
      <c r="A19" s="21"/>
      <c r="B19" s="23" t="s">
        <v>70</v>
      </c>
      <c r="C19" s="7" t="s">
        <v>71</v>
      </c>
      <c r="D19" s="8">
        <v>1150000000</v>
      </c>
      <c r="E19" s="9">
        <f t="shared" si="0"/>
        <v>1150000</v>
      </c>
      <c r="F19" s="10">
        <v>271742262.32999998</v>
      </c>
      <c r="G19" s="9">
        <f t="shared" si="1"/>
        <v>271742.26233</v>
      </c>
      <c r="H19" s="11">
        <f t="shared" si="2"/>
        <v>23.62976194173913</v>
      </c>
      <c r="I19" s="12">
        <v>273170306.07999998</v>
      </c>
      <c r="J19" s="9">
        <f t="shared" si="3"/>
        <v>273170.30608000001</v>
      </c>
      <c r="K19" s="13">
        <f t="shared" si="4"/>
        <v>-1428.0437500000116</v>
      </c>
    </row>
    <row r="20" spans="1:11" ht="21" customHeight="1" x14ac:dyDescent="0.3">
      <c r="A20" s="21"/>
      <c r="B20" s="23" t="s">
        <v>72</v>
      </c>
      <c r="C20" s="7" t="s">
        <v>73</v>
      </c>
      <c r="D20" s="8">
        <v>41880000</v>
      </c>
      <c r="E20" s="9">
        <f t="shared" si="0"/>
        <v>41880</v>
      </c>
      <c r="F20" s="10">
        <v>20212000</v>
      </c>
      <c r="G20" s="9">
        <f t="shared" si="1"/>
        <v>20212</v>
      </c>
      <c r="H20" s="11">
        <f t="shared" si="2"/>
        <v>48.261700095510982</v>
      </c>
      <c r="I20" s="12">
        <v>20793000</v>
      </c>
      <c r="J20" s="9">
        <f t="shared" si="3"/>
        <v>20793</v>
      </c>
      <c r="K20" s="13">
        <f t="shared" si="4"/>
        <v>-581</v>
      </c>
    </row>
    <row r="21" spans="1:11" ht="21" customHeight="1" x14ac:dyDescent="0.3">
      <c r="A21" s="21"/>
      <c r="B21" s="23" t="s">
        <v>74</v>
      </c>
      <c r="C21" s="7" t="s">
        <v>75</v>
      </c>
      <c r="D21" s="8">
        <v>1869173000</v>
      </c>
      <c r="E21" s="9">
        <f t="shared" si="0"/>
        <v>1869173</v>
      </c>
      <c r="F21" s="10">
        <v>691570166.38999999</v>
      </c>
      <c r="G21" s="9">
        <f t="shared" si="1"/>
        <v>691570.16639000003</v>
      </c>
      <c r="H21" s="11">
        <f t="shared" si="2"/>
        <v>36.998724376502338</v>
      </c>
      <c r="I21" s="12">
        <v>717017849.09000003</v>
      </c>
      <c r="J21" s="9">
        <f t="shared" si="3"/>
        <v>717017.84909000003</v>
      </c>
      <c r="K21" s="13">
        <f t="shared" si="4"/>
        <v>-25447.682700000005</v>
      </c>
    </row>
    <row r="22" spans="1:11" ht="31.8" customHeight="1" x14ac:dyDescent="0.3">
      <c r="A22" s="21"/>
      <c r="B22" s="23" t="s">
        <v>5</v>
      </c>
      <c r="C22" s="7" t="s">
        <v>9</v>
      </c>
      <c r="D22" s="8">
        <v>74179500</v>
      </c>
      <c r="E22" s="9">
        <f t="shared" si="0"/>
        <v>74179.5</v>
      </c>
      <c r="F22" s="10">
        <v>35847272.93</v>
      </c>
      <c r="G22" s="9">
        <f t="shared" si="1"/>
        <v>35847.272929999999</v>
      </c>
      <c r="H22" s="11">
        <f t="shared" si="2"/>
        <v>48.325039842544101</v>
      </c>
      <c r="I22" s="12">
        <v>34085352.350000001</v>
      </c>
      <c r="J22" s="9">
        <f t="shared" si="3"/>
        <v>34085.352350000001</v>
      </c>
      <c r="K22" s="13">
        <f t="shared" si="4"/>
        <v>1761.9205799999982</v>
      </c>
    </row>
    <row r="23" spans="1:11" ht="22.2" customHeight="1" x14ac:dyDescent="0.3">
      <c r="A23" s="21"/>
      <c r="B23" s="23" t="s">
        <v>76</v>
      </c>
      <c r="C23" s="7" t="s">
        <v>77</v>
      </c>
      <c r="D23" s="8">
        <v>74100000</v>
      </c>
      <c r="E23" s="9">
        <f t="shared" si="0"/>
        <v>74100</v>
      </c>
      <c r="F23" s="10">
        <v>35843482.93</v>
      </c>
      <c r="G23" s="9">
        <f t="shared" si="1"/>
        <v>35843.482929999998</v>
      </c>
      <c r="H23" s="11">
        <f t="shared" si="2"/>
        <v>48.371771835357627</v>
      </c>
      <c r="I23" s="12">
        <v>34082392.350000001</v>
      </c>
      <c r="J23" s="9">
        <f t="shared" si="3"/>
        <v>34082.392350000002</v>
      </c>
      <c r="K23" s="13">
        <f t="shared" si="4"/>
        <v>1761.0905799999964</v>
      </c>
    </row>
    <row r="24" spans="1:11" ht="33" customHeight="1" x14ac:dyDescent="0.3">
      <c r="A24" s="21"/>
      <c r="B24" s="23" t="s">
        <v>78</v>
      </c>
      <c r="C24" s="7" t="s">
        <v>79</v>
      </c>
      <c r="D24" s="8">
        <v>79500</v>
      </c>
      <c r="E24" s="9">
        <f t="shared" si="0"/>
        <v>79.5</v>
      </c>
      <c r="F24" s="10">
        <v>3790</v>
      </c>
      <c r="G24" s="9">
        <f t="shared" si="1"/>
        <v>3.79</v>
      </c>
      <c r="H24" s="11">
        <f t="shared" si="2"/>
        <v>4.7672955974842761</v>
      </c>
      <c r="I24" s="12">
        <v>2960</v>
      </c>
      <c r="J24" s="9">
        <f t="shared" si="3"/>
        <v>2.96</v>
      </c>
      <c r="K24" s="13">
        <f t="shared" si="4"/>
        <v>0.83000000000000007</v>
      </c>
    </row>
    <row r="25" spans="1:11" ht="19.8" customHeight="1" x14ac:dyDescent="0.3">
      <c r="A25" s="21"/>
      <c r="B25" s="23" t="s">
        <v>8</v>
      </c>
      <c r="C25" s="7" t="s">
        <v>13</v>
      </c>
      <c r="D25" s="8">
        <v>382963000</v>
      </c>
      <c r="E25" s="9">
        <f t="shared" si="0"/>
        <v>382963</v>
      </c>
      <c r="F25" s="10">
        <v>144506109.30000001</v>
      </c>
      <c r="G25" s="9">
        <f t="shared" si="1"/>
        <v>144506.10930000001</v>
      </c>
      <c r="H25" s="11">
        <f t="shared" si="2"/>
        <v>37.733699939680861</v>
      </c>
      <c r="I25" s="12">
        <v>178664946.15000001</v>
      </c>
      <c r="J25" s="9">
        <f t="shared" si="3"/>
        <v>178664.94615</v>
      </c>
      <c r="K25" s="13">
        <f t="shared" si="4"/>
        <v>-34158.836849999992</v>
      </c>
    </row>
    <row r="26" spans="1:11" ht="39.6" x14ac:dyDescent="0.3">
      <c r="A26" s="21"/>
      <c r="B26" s="23" t="s">
        <v>38</v>
      </c>
      <c r="C26" s="7" t="s">
        <v>16</v>
      </c>
      <c r="D26" s="8">
        <v>0</v>
      </c>
      <c r="E26" s="9">
        <f t="shared" si="0"/>
        <v>0</v>
      </c>
      <c r="F26" s="10">
        <v>9.73</v>
      </c>
      <c r="G26" s="9">
        <f t="shared" si="1"/>
        <v>9.7300000000000008E-3</v>
      </c>
      <c r="H26" s="11" t="s">
        <v>83</v>
      </c>
      <c r="I26" s="12">
        <v>10919.06</v>
      </c>
      <c r="J26" s="9">
        <f t="shared" si="3"/>
        <v>10.91906</v>
      </c>
      <c r="K26" s="13">
        <f t="shared" si="4"/>
        <v>-10.909330000000001</v>
      </c>
    </row>
    <row r="27" spans="1:11" ht="45.6" customHeight="1" x14ac:dyDescent="0.3">
      <c r="A27" s="21"/>
      <c r="B27" s="23" t="s">
        <v>21</v>
      </c>
      <c r="C27" s="7" t="s">
        <v>50</v>
      </c>
      <c r="D27" s="8">
        <v>1335214832.1400001</v>
      </c>
      <c r="E27" s="9">
        <f t="shared" si="0"/>
        <v>1335214.8321400001</v>
      </c>
      <c r="F27" s="10">
        <v>503240794.93000001</v>
      </c>
      <c r="G27" s="9">
        <f t="shared" si="1"/>
        <v>503240.79493000003</v>
      </c>
      <c r="H27" s="11">
        <f t="shared" si="2"/>
        <v>37.689874529287295</v>
      </c>
      <c r="I27" s="12">
        <v>429123518.68000001</v>
      </c>
      <c r="J27" s="9">
        <f t="shared" si="3"/>
        <v>429123.51867999998</v>
      </c>
      <c r="K27" s="13">
        <f t="shared" si="4"/>
        <v>74117.276250000054</v>
      </c>
    </row>
    <row r="28" spans="1:11" ht="33" customHeight="1" x14ac:dyDescent="0.3">
      <c r="A28" s="21"/>
      <c r="B28" s="23" t="s">
        <v>28</v>
      </c>
      <c r="C28" s="7" t="s">
        <v>25</v>
      </c>
      <c r="D28" s="8">
        <v>117501222.7</v>
      </c>
      <c r="E28" s="9">
        <f t="shared" si="0"/>
        <v>117501.2227</v>
      </c>
      <c r="F28" s="10">
        <v>53688414.590000004</v>
      </c>
      <c r="G28" s="9">
        <f t="shared" si="1"/>
        <v>53688.41459</v>
      </c>
      <c r="H28" s="11">
        <f t="shared" si="2"/>
        <v>45.691792269324196</v>
      </c>
      <c r="I28" s="12">
        <v>62490826.539999999</v>
      </c>
      <c r="J28" s="9">
        <f t="shared" si="3"/>
        <v>62490.826540000002</v>
      </c>
      <c r="K28" s="13">
        <f t="shared" si="4"/>
        <v>-8802.4119500000015</v>
      </c>
    </row>
    <row r="29" spans="1:11" ht="34.200000000000003" customHeight="1" x14ac:dyDescent="0.3">
      <c r="A29" s="21"/>
      <c r="B29" s="23" t="s">
        <v>0</v>
      </c>
      <c r="C29" s="7" t="s">
        <v>29</v>
      </c>
      <c r="D29" s="8">
        <v>69405260</v>
      </c>
      <c r="E29" s="9">
        <f t="shared" si="0"/>
        <v>69405.259999999995</v>
      </c>
      <c r="F29" s="10">
        <v>35600361.270000003</v>
      </c>
      <c r="G29" s="9">
        <f t="shared" si="1"/>
        <v>35600.361270000001</v>
      </c>
      <c r="H29" s="11">
        <f t="shared" si="2"/>
        <v>51.293462872986865</v>
      </c>
      <c r="I29" s="12">
        <v>84864580.25</v>
      </c>
      <c r="J29" s="9">
        <f t="shared" si="3"/>
        <v>84864.580249999999</v>
      </c>
      <c r="K29" s="13">
        <f t="shared" si="4"/>
        <v>-49264.218979999998</v>
      </c>
    </row>
    <row r="30" spans="1:11" ht="33" customHeight="1" x14ac:dyDescent="0.3">
      <c r="A30" s="21"/>
      <c r="B30" s="23" t="s">
        <v>24</v>
      </c>
      <c r="C30" s="7" t="s">
        <v>31</v>
      </c>
      <c r="D30" s="8">
        <v>159874941.21000001</v>
      </c>
      <c r="E30" s="9">
        <f t="shared" si="0"/>
        <v>159874.94121000002</v>
      </c>
      <c r="F30" s="10">
        <v>112224885.12</v>
      </c>
      <c r="G30" s="9">
        <f t="shared" si="1"/>
        <v>112224.88512000001</v>
      </c>
      <c r="H30" s="11">
        <f t="shared" si="2"/>
        <v>70.195419163650925</v>
      </c>
      <c r="I30" s="12">
        <v>152168412.31</v>
      </c>
      <c r="J30" s="9">
        <f t="shared" si="3"/>
        <v>152168.41231000001</v>
      </c>
      <c r="K30" s="13">
        <f t="shared" si="4"/>
        <v>-39943.527190000008</v>
      </c>
    </row>
    <row r="31" spans="1:11" ht="20.399999999999999" customHeight="1" x14ac:dyDescent="0.3">
      <c r="A31" s="21"/>
      <c r="B31" s="23" t="s">
        <v>27</v>
      </c>
      <c r="C31" s="7" t="s">
        <v>37</v>
      </c>
      <c r="D31" s="8">
        <v>179600</v>
      </c>
      <c r="E31" s="9">
        <f t="shared" si="0"/>
        <v>179.6</v>
      </c>
      <c r="F31" s="10">
        <v>75327</v>
      </c>
      <c r="G31" s="9">
        <f t="shared" si="1"/>
        <v>75.326999999999998</v>
      </c>
      <c r="H31" s="11">
        <f t="shared" si="2"/>
        <v>41.941536748329625</v>
      </c>
      <c r="I31" s="12">
        <v>264576</v>
      </c>
      <c r="J31" s="9">
        <f t="shared" si="3"/>
        <v>264.57600000000002</v>
      </c>
      <c r="K31" s="13">
        <f t="shared" si="4"/>
        <v>-189.24900000000002</v>
      </c>
    </row>
    <row r="32" spans="1:11" ht="20.399999999999999" customHeight="1" x14ac:dyDescent="0.3">
      <c r="A32" s="21"/>
      <c r="B32" s="23" t="s">
        <v>1</v>
      </c>
      <c r="C32" s="7" t="s">
        <v>40</v>
      </c>
      <c r="D32" s="8">
        <v>368197772.95999998</v>
      </c>
      <c r="E32" s="9">
        <f t="shared" si="0"/>
        <v>368197.77295999997</v>
      </c>
      <c r="F32" s="10">
        <v>218647353.87</v>
      </c>
      <c r="G32" s="9">
        <f t="shared" si="1"/>
        <v>218647.35386999999</v>
      </c>
      <c r="H32" s="11">
        <f t="shared" si="2"/>
        <v>59.383127744706179</v>
      </c>
      <c r="I32" s="12">
        <v>278223450.92000002</v>
      </c>
      <c r="J32" s="9">
        <f t="shared" si="3"/>
        <v>278223.45092000003</v>
      </c>
      <c r="K32" s="13">
        <f t="shared" si="4"/>
        <v>-59576.09705000004</v>
      </c>
    </row>
    <row r="33" spans="1:11" ht="20.399999999999999" customHeight="1" x14ac:dyDescent="0.3">
      <c r="A33" s="21"/>
      <c r="B33" s="23" t="s">
        <v>33</v>
      </c>
      <c r="C33" s="7" t="s">
        <v>44</v>
      </c>
      <c r="D33" s="8">
        <v>2016697</v>
      </c>
      <c r="E33" s="9">
        <f t="shared" si="0"/>
        <v>2016.6969999999999</v>
      </c>
      <c r="F33" s="10">
        <v>4988711.91</v>
      </c>
      <c r="G33" s="9">
        <f t="shared" si="1"/>
        <v>4988.71191</v>
      </c>
      <c r="H33" s="11">
        <f t="shared" si="2"/>
        <v>247.37042351924953</v>
      </c>
      <c r="I33" s="12">
        <v>23740185.149999999</v>
      </c>
      <c r="J33" s="9">
        <f t="shared" si="3"/>
        <v>23740.185149999998</v>
      </c>
      <c r="K33" s="13">
        <f t="shared" si="4"/>
        <v>-18751.473239999999</v>
      </c>
    </row>
    <row r="34" spans="1:11" ht="20.399999999999999" customHeight="1" x14ac:dyDescent="0.3">
      <c r="A34" s="21"/>
      <c r="B34" s="23" t="s">
        <v>49</v>
      </c>
      <c r="C34" s="7" t="s">
        <v>6</v>
      </c>
      <c r="D34" s="8">
        <v>22280476275.810001</v>
      </c>
      <c r="E34" s="9">
        <f t="shared" si="0"/>
        <v>22280476.27581</v>
      </c>
      <c r="F34" s="10">
        <v>9218646478.9500008</v>
      </c>
      <c r="G34" s="9">
        <f t="shared" si="1"/>
        <v>9218646.4789500013</v>
      </c>
      <c r="H34" s="11">
        <f t="shared" si="2"/>
        <v>41.375446219516952</v>
      </c>
      <c r="I34" s="12">
        <v>4844502679.5500002</v>
      </c>
      <c r="J34" s="9">
        <f t="shared" si="3"/>
        <v>4844502.6795500005</v>
      </c>
      <c r="K34" s="13">
        <f t="shared" si="4"/>
        <v>4374143.7994000008</v>
      </c>
    </row>
    <row r="35" spans="1:11" ht="39.6" x14ac:dyDescent="0.3">
      <c r="A35" s="21"/>
      <c r="B35" s="23" t="s">
        <v>47</v>
      </c>
      <c r="C35" s="7" t="s">
        <v>41</v>
      </c>
      <c r="D35" s="8">
        <v>21825860529.540001</v>
      </c>
      <c r="E35" s="9">
        <f t="shared" si="0"/>
        <v>21825860.529540002</v>
      </c>
      <c r="F35" s="10">
        <v>8928352640.6599998</v>
      </c>
      <c r="G35" s="9">
        <f t="shared" si="1"/>
        <v>8928352.6406599991</v>
      </c>
      <c r="H35" s="11">
        <f t="shared" si="2"/>
        <v>40.907219344575239</v>
      </c>
      <c r="I35" s="12">
        <v>4727448573.4499998</v>
      </c>
      <c r="J35" s="9">
        <f t="shared" si="3"/>
        <v>4727448.57345</v>
      </c>
      <c r="K35" s="13">
        <f t="shared" si="4"/>
        <v>4200904.0672099991</v>
      </c>
    </row>
    <row r="36" spans="1:11" ht="22.2" customHeight="1" x14ac:dyDescent="0.3">
      <c r="A36" s="21"/>
      <c r="B36" s="23" t="s">
        <v>51</v>
      </c>
      <c r="C36" s="7" t="s">
        <v>20</v>
      </c>
      <c r="D36" s="8">
        <v>4100693000</v>
      </c>
      <c r="E36" s="9">
        <f t="shared" si="0"/>
        <v>4100693</v>
      </c>
      <c r="F36" s="10">
        <v>3258558600</v>
      </c>
      <c r="G36" s="9">
        <f t="shared" si="1"/>
        <v>3258558.6</v>
      </c>
      <c r="H36" s="11">
        <f t="shared" si="2"/>
        <v>79.463607736545995</v>
      </c>
      <c r="I36" s="12">
        <v>742245600</v>
      </c>
      <c r="J36" s="9">
        <f t="shared" si="3"/>
        <v>742245.6</v>
      </c>
      <c r="K36" s="13">
        <f t="shared" si="4"/>
        <v>2516313</v>
      </c>
    </row>
    <row r="37" spans="1:11" ht="33.6" customHeight="1" x14ac:dyDescent="0.3">
      <c r="A37" s="21"/>
      <c r="B37" s="23" t="s">
        <v>10</v>
      </c>
      <c r="C37" s="7" t="s">
        <v>39</v>
      </c>
      <c r="D37" s="8">
        <v>8090961710</v>
      </c>
      <c r="E37" s="9">
        <f t="shared" si="0"/>
        <v>8090961.71</v>
      </c>
      <c r="F37" s="10">
        <v>2489252059.8800001</v>
      </c>
      <c r="G37" s="9">
        <f t="shared" si="1"/>
        <v>2489252.0598800001</v>
      </c>
      <c r="H37" s="11">
        <f t="shared" si="2"/>
        <v>30.7658366100462</v>
      </c>
      <c r="I37" s="12">
        <v>810256415.83000004</v>
      </c>
      <c r="J37" s="9">
        <f t="shared" si="3"/>
        <v>810256.41583000007</v>
      </c>
      <c r="K37" s="13">
        <f t="shared" si="4"/>
        <v>1678995.64405</v>
      </c>
    </row>
    <row r="38" spans="1:11" ht="26.4" x14ac:dyDescent="0.3">
      <c r="A38" s="21"/>
      <c r="B38" s="23" t="s">
        <v>17</v>
      </c>
      <c r="C38" s="7" t="s">
        <v>34</v>
      </c>
      <c r="D38" s="8">
        <v>3771840500</v>
      </c>
      <c r="E38" s="9">
        <f t="shared" si="0"/>
        <v>3771840.5</v>
      </c>
      <c r="F38" s="10">
        <v>1741856006.5</v>
      </c>
      <c r="G38" s="9">
        <f t="shared" si="1"/>
        <v>1741856.0064999999</v>
      </c>
      <c r="H38" s="11">
        <f t="shared" si="2"/>
        <v>46.180531931294553</v>
      </c>
      <c r="I38" s="12">
        <v>1487799834.1400001</v>
      </c>
      <c r="J38" s="9">
        <f t="shared" si="3"/>
        <v>1487799.8341400002</v>
      </c>
      <c r="K38" s="13">
        <f t="shared" si="4"/>
        <v>254056.17235999973</v>
      </c>
    </row>
    <row r="39" spans="1:11" ht="21.6" customHeight="1" x14ac:dyDescent="0.3">
      <c r="A39" s="21"/>
      <c r="B39" s="23" t="s">
        <v>46</v>
      </c>
      <c r="C39" s="7" t="s">
        <v>2</v>
      </c>
      <c r="D39" s="8">
        <v>5862365319.54</v>
      </c>
      <c r="E39" s="9">
        <f t="shared" si="0"/>
        <v>5862365.3195399996</v>
      </c>
      <c r="F39" s="10">
        <v>1438685974.28</v>
      </c>
      <c r="G39" s="9">
        <f t="shared" si="1"/>
        <v>1438685.97428</v>
      </c>
      <c r="H39" s="11">
        <f t="shared" si="2"/>
        <v>24.541049488756336</v>
      </c>
      <c r="I39" s="12">
        <v>1687146723.48</v>
      </c>
      <c r="J39" s="9">
        <f t="shared" si="3"/>
        <v>1687146.7234799999</v>
      </c>
      <c r="K39" s="13">
        <f t="shared" si="4"/>
        <v>-248460.74919999996</v>
      </c>
    </row>
    <row r="40" spans="1:11" ht="34.200000000000003" customHeight="1" x14ac:dyDescent="0.3">
      <c r="A40" s="21"/>
      <c r="B40" s="24" t="s">
        <v>93</v>
      </c>
      <c r="C40" s="14" t="s">
        <v>84</v>
      </c>
      <c r="D40" s="8">
        <v>0</v>
      </c>
      <c r="E40" s="9">
        <f t="shared" si="0"/>
        <v>0</v>
      </c>
      <c r="F40" s="10">
        <v>0</v>
      </c>
      <c r="G40" s="9">
        <f t="shared" si="1"/>
        <v>0</v>
      </c>
      <c r="H40" s="11"/>
      <c r="I40" s="12"/>
      <c r="J40" s="9">
        <f t="shared" si="3"/>
        <v>0</v>
      </c>
      <c r="K40" s="13">
        <f t="shared" si="4"/>
        <v>0</v>
      </c>
    </row>
    <row r="41" spans="1:11" ht="34.799999999999997" customHeight="1" x14ac:dyDescent="0.3">
      <c r="A41" s="21"/>
      <c r="B41" s="24" t="s">
        <v>94</v>
      </c>
      <c r="C41" s="14" t="s">
        <v>85</v>
      </c>
      <c r="D41" s="8">
        <v>0</v>
      </c>
      <c r="E41" s="9">
        <f t="shared" si="0"/>
        <v>0</v>
      </c>
      <c r="F41" s="10">
        <v>0</v>
      </c>
      <c r="G41" s="9">
        <f t="shared" si="1"/>
        <v>0</v>
      </c>
      <c r="H41" s="11"/>
      <c r="I41" s="12"/>
      <c r="J41" s="9">
        <f t="shared" si="3"/>
        <v>0</v>
      </c>
      <c r="K41" s="13">
        <f t="shared" si="4"/>
        <v>0</v>
      </c>
    </row>
    <row r="42" spans="1:11" ht="39.6" x14ac:dyDescent="0.3">
      <c r="A42" s="21"/>
      <c r="B42" s="23" t="s">
        <v>43</v>
      </c>
      <c r="C42" s="7" t="s">
        <v>45</v>
      </c>
      <c r="D42" s="8">
        <v>315274700.22000003</v>
      </c>
      <c r="E42" s="9">
        <f t="shared" si="0"/>
        <v>315274.70022000006</v>
      </c>
      <c r="F42" s="10">
        <v>205550328.30000001</v>
      </c>
      <c r="G42" s="9">
        <f t="shared" si="1"/>
        <v>205550.32830000002</v>
      </c>
      <c r="H42" s="11">
        <f t="shared" si="2"/>
        <v>65.197216318520361</v>
      </c>
      <c r="I42" s="12">
        <v>97830861.930000007</v>
      </c>
      <c r="J42" s="9">
        <f t="shared" si="3"/>
        <v>97830.861930000014</v>
      </c>
      <c r="K42" s="13">
        <f t="shared" si="4"/>
        <v>107719.46637000001</v>
      </c>
    </row>
    <row r="43" spans="1:11" ht="34.799999999999997" customHeight="1" x14ac:dyDescent="0.3">
      <c r="A43" s="21"/>
      <c r="B43" s="24" t="s">
        <v>95</v>
      </c>
      <c r="C43" s="14" t="s">
        <v>86</v>
      </c>
      <c r="D43" s="8">
        <v>0</v>
      </c>
      <c r="E43" s="9">
        <f t="shared" si="0"/>
        <v>0</v>
      </c>
      <c r="F43" s="10">
        <v>22000000</v>
      </c>
      <c r="G43" s="9">
        <f t="shared" si="1"/>
        <v>22000</v>
      </c>
      <c r="H43" s="11"/>
      <c r="I43" s="12"/>
      <c r="J43" s="9">
        <f t="shared" si="3"/>
        <v>0</v>
      </c>
      <c r="K43" s="13">
        <f t="shared" si="4"/>
        <v>22000</v>
      </c>
    </row>
    <row r="44" spans="1:11" ht="22.2" customHeight="1" x14ac:dyDescent="0.3">
      <c r="A44" s="21"/>
      <c r="B44" s="23" t="s">
        <v>42</v>
      </c>
      <c r="C44" s="7" t="s">
        <v>3</v>
      </c>
      <c r="D44" s="8">
        <v>139041046.05000001</v>
      </c>
      <c r="E44" s="9">
        <f t="shared" si="0"/>
        <v>139041.04605</v>
      </c>
      <c r="F44" s="10">
        <v>34909405.189999998</v>
      </c>
      <c r="G44" s="9">
        <f t="shared" si="1"/>
        <v>34909.405189999998</v>
      </c>
      <c r="H44" s="11">
        <f t="shared" si="2"/>
        <v>25.107265934583346</v>
      </c>
      <c r="I44" s="12">
        <v>20225499.16</v>
      </c>
      <c r="J44" s="9">
        <f t="shared" si="3"/>
        <v>20225.499159999999</v>
      </c>
      <c r="K44" s="13">
        <f t="shared" si="4"/>
        <v>14683.906029999998</v>
      </c>
    </row>
    <row r="45" spans="1:11" ht="88.2" customHeight="1" x14ac:dyDescent="0.3">
      <c r="A45" s="21"/>
      <c r="B45" s="23" t="s">
        <v>36</v>
      </c>
      <c r="C45" s="7" t="s">
        <v>14</v>
      </c>
      <c r="D45" s="8">
        <v>300000</v>
      </c>
      <c r="E45" s="9">
        <f t="shared" si="0"/>
        <v>300</v>
      </c>
      <c r="F45" s="10">
        <v>34207289.43</v>
      </c>
      <c r="G45" s="9">
        <f t="shared" si="1"/>
        <v>34207.289429999997</v>
      </c>
      <c r="H45" s="11">
        <f t="shared" si="2"/>
        <v>11402.42981</v>
      </c>
      <c r="I45" s="12">
        <v>23560394.199999999</v>
      </c>
      <c r="J45" s="9">
        <f t="shared" si="3"/>
        <v>23560.394199999999</v>
      </c>
      <c r="K45" s="13">
        <f t="shared" si="4"/>
        <v>10646.895229999998</v>
      </c>
    </row>
    <row r="46" spans="1:11" ht="51.6" customHeight="1" x14ac:dyDescent="0.3">
      <c r="A46" s="21"/>
      <c r="B46" s="23" t="s">
        <v>18</v>
      </c>
      <c r="C46" s="7" t="s">
        <v>19</v>
      </c>
      <c r="D46" s="8">
        <v>0</v>
      </c>
      <c r="E46" s="9">
        <f t="shared" si="0"/>
        <v>0</v>
      </c>
      <c r="F46" s="10">
        <v>-6373184.6299999999</v>
      </c>
      <c r="G46" s="9">
        <f t="shared" si="1"/>
        <v>-6373.1846299999997</v>
      </c>
      <c r="H46" s="11" t="s">
        <v>83</v>
      </c>
      <c r="I46" s="12">
        <v>-24562649.190000001</v>
      </c>
      <c r="J46" s="9">
        <f t="shared" si="3"/>
        <v>-24562.64919</v>
      </c>
      <c r="K46" s="13">
        <f t="shared" si="4"/>
        <v>18189.46456</v>
      </c>
    </row>
    <row r="47" spans="1:11" x14ac:dyDescent="0.3">
      <c r="B47" s="15"/>
      <c r="C47" s="16"/>
      <c r="D47" s="15"/>
      <c r="E47" s="15"/>
      <c r="F47" s="15"/>
      <c r="G47" s="15"/>
      <c r="H47" s="15"/>
      <c r="I47" s="15"/>
      <c r="J47" s="15"/>
      <c r="K47" s="15"/>
    </row>
  </sheetData>
  <autoFilter ref="B3:J46"/>
  <mergeCells count="2">
    <mergeCell ref="A2:J2"/>
    <mergeCell ref="A1:K1"/>
  </mergeCells>
  <pageMargins left="0.37" right="0.16" top="0.74803149606299213" bottom="0.74803149606299213" header="0.31496062992125984" footer="0.31496062992125984"/>
  <pageSetup paperSize="9" scale="68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2020-08-05T06:33:56Z</cp:lastPrinted>
  <dcterms:created xsi:type="dcterms:W3CDTF">2019-07-29T09:57:10Z</dcterms:created>
  <dcterms:modified xsi:type="dcterms:W3CDTF">2020-08-10T08:33:38Z</dcterms:modified>
</cp:coreProperties>
</file>