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996" windowWidth="15000" windowHeight="9432" activeTab="0"/>
  </bookViews>
  <sheets>
    <sheet name="Sheet1" sheetId="1" r:id="rId1"/>
  </sheets>
  <definedNames>
    <definedName name="_xlnm._FilterDatabase" localSheetId="0" hidden="1">'Sheet1'!$B$4:$F$80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<sst xmlns="http://schemas.openxmlformats.org/spreadsheetml/2006/main" count="162" uniqueCount="162">
  <si>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</si>
  <si>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</si>
  <si>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</si>
  <si>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</si>
  <si>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</si>
  <si>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</si>
  <si>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</si>
  <si>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</si>
  <si>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</si>
  <si>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</si>
  <si>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</si>
  <si>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</si>
  <si>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</si>
  <si>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</si>
  <si>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</si>
  <si>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</si>
  <si>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</si>
  <si>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</si>
  <si>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</si>
  <si>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</si>
  <si>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</si>
  <si>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</si>
  <si>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</si>
  <si>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</si>
  <si>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Прочие межбюджетные трансферты общего характера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</si>
  <si>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</si>
  <si>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</si>
  <si>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</si>
  <si>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</si>
  <si>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</si>
  <si>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</si>
  <si>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</si>
  <si>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</si>
  <si>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</si>
  <si>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</si>
  <si>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</si>
  <si>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Фундаментальные исследования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</si>
  <si>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</si>
  <si>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</si>
  <si>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</si>
  <si>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</si>
  <si>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</si>
  <si>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</si>
  <si>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</si>
  <si>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</si>
  <si>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</si>
  <si>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</si>
  <si>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</si>
  <si>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</si>
  <si>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</si>
  <si>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</si>
  <si>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</si>
  <si>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0404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</si>
  <si>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</si>
  <si>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</si>
  <si>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</si>
  <si>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</si>
  <si>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</si>
  <si>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</si>
  <si>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</si>
  <si>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</si>
  <si>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</si>
  <si>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</si>
  <si>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0110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</si>
  <si>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</si>
  <si>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</si>
  <si>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</si>
  <si>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</si>
  <si>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</si>
  <si>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</si>
  <si>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</si>
  <si>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</si>
  <si>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</si>
  <si>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</si>
  <si>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</si>
  <si>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</si>
  <si>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1403</t>
  </si>
  <si>
    <t>Массовый спорт</t>
  </si>
  <si>
    <t>Обеспечение проведения выборов и референдумов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</si>
  <si>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</si>
  <si>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</si>
  <si>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</si>
  <si>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</si>
  <si>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</si>
  <si>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</si>
  <si>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</si>
  <si>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</si>
  <si>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</si>
  <si>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</si>
  <si>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</si>
  <si>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</si>
  <si>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</si>
  <si>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МЕЖБЮДЖЕТНЫЕ ТРАНСФЕРТЫ ОБЩЕГО ХАРАКТЕРА БЮДЖЕТАМ БЮДЖЕТНОЙ СИСТЕМЫ РОССИЙСКОЙ ФЕДЕРАЦИИ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</si>
  <si>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</si>
  <si>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</si>
  <si>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</si>
  <si>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</si>
  <si>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</si>
  <si>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</si>
  <si>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</si>
  <si>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</si>
  <si>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</si>
  <si>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</si>
  <si>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</si>
  <si>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</si>
  <si>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1401</t>
  </si>
  <si>
    <t>Спорт высших достижений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</si>
  <si>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</si>
  <si>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</si>
  <si>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</si>
  <si>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</si>
  <si>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</si>
  <si>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</si>
  <si>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</si>
  <si>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</si>
  <si>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</si>
  <si>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</si>
  <si>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1400</t>
  </si>
  <si>
    <t>Судебная система</t>
  </si>
  <si>
    <t>Коммунальное хозяйство</t>
  </si>
  <si>
    <t>0501</t>
  </si>
  <si>
    <t>9600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</si>
  <si>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</si>
  <si>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</si>
  <si>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</si>
  <si>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</si>
  <si>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</si>
  <si>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</si>
  <si>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</si>
  <si>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</si>
  <si>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</si>
  <si>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</si>
  <si>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</si>
  <si>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</si>
  <si>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</si>
  <si>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</si>
  <si>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</si>
  <si>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</si>
  <si>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</si>
  <si>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</si>
  <si>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</si>
  <si>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</si>
  <si>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</si>
  <si>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</si>
  <si>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</si>
  <si>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</si>
  <si>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</si>
  <si>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</si>
  <si>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</si>
  <si>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Молодежная политика</t>
  </si>
  <si>
    <t>Процент исполнения</t>
  </si>
  <si>
    <t>Исполнено                                 на 1 апреля 2019г.                                     в  тыс. руб.</t>
  </si>
  <si>
    <t>в том числе</t>
  </si>
  <si>
    <t>Исполнено                           на 1 апреля 2019г                         в рублях</t>
  </si>
  <si>
    <t>Код раздела, подраздела классификации расходов</t>
  </si>
  <si>
    <t>Наименование показателя</t>
  </si>
  <si>
    <t xml:space="preserve">               Сведения об исполнении областного бюджета по расходам   на 1 апреля 2020 года в сравнении с планом                                                   и соответствующим периодом прошлого года</t>
  </si>
  <si>
    <t>Утвержденные назначения на 2020год                                 в тыс. руб.</t>
  </si>
  <si>
    <t>Исполнено                           на 1 апреля 2020                         в рублях</t>
  </si>
  <si>
    <t>Исполнено                                 на 1 апреля 2020г.                                     в  тыс. руб.</t>
  </si>
  <si>
    <t>Утвержденные назначения на 2020г в рублях</t>
  </si>
  <si>
    <t xml:space="preserve">Отклонение 2020 года от 2019 года в тыс.  руб.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</si>
</sst>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52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9" fontId="44" fillId="0" borderId="10">
      <alignment horizontal="center" vertical="center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7" fillId="30" borderId="1" applyNumberFormat="0" applyAlignment="0" applyProtection="0"/>
    <xf numFmtId="0" fontId="40" fillId="27" borderId="8" applyNumberFormat="0" applyAlignment="0" applyProtection="0"/>
    <xf numFmtId="0" fontId="30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28" borderId="2" applyNumberFormat="0" applyAlignment="0" applyProtection="0"/>
    <xf numFmtId="0" fontId="41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25"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2" fontId="47" fillId="0" borderId="11" xfId="0" applyNumberFormat="1" applyFont="1" applyFill="1" applyBorder="1" applyAlignment="1">
      <alignment horizontal="right" vertical="center" wrapText="1"/>
    </xf>
    <xf numFmtId="172" fontId="48" fillId="0" borderId="11" xfId="0" applyNumberFormat="1" applyFont="1" applyFill="1" applyBorder="1" applyAlignment="1">
      <alignment horizontal="right" vertical="center" wrapText="1"/>
    </xf>
    <xf numFmtId="179" fontId="48" fillId="0" borderId="11" xfId="0" applyNumberFormat="1" applyFont="1" applyFill="1" applyBorder="1" applyAlignment="1">
      <alignment horizontal="right" vertical="center" wrapText="1"/>
    </xf>
    <xf numFmtId="179" fontId="49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179" fontId="49" fillId="0" borderId="11" xfId="0" applyNumberFormat="1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179" fontId="50" fillId="0" borderId="11" xfId="0" applyNumberFormat="1" applyFont="1" applyFill="1" applyBorder="1" applyAlignment="1">
      <alignment horizontal="right" vertical="center"/>
    </xf>
    <xf numFmtId="179" fontId="50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74" applyNumberFormat="1" applyFont="1" applyFill="1" applyBorder="1" applyAlignment="1" applyProtection="1">
      <alignment horizontal="center" vertical="center" wrapText="1"/>
      <protection/>
    </xf>
    <xf numFmtId="172" fontId="3" fillId="0" borderId="11" xfId="0" applyNumberFormat="1" applyFont="1" applyBorder="1" applyAlignment="1">
      <alignment horizontal="right" vertical="center" wrapText="1"/>
    </xf>
    <xf numFmtId="179" fontId="49" fillId="0" borderId="11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8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80"/>
  <sheetViews>
    <sheetView tabSelected="1" zoomScaleSheetLayoutView="100" zoomScalePageLayoutView="0" workbookViewId="0" topLeftCell="B1">
      <selection activeCell="H8" sqref="H8"/>
    </sheetView>
  </sheetViews>
  <sheetFormatPr defaultColWidth="9.140625" defaultRowHeight="15"/>
  <cols>
    <col min="1" max="1" width="1.57421875" style="0" hidden="1" customWidth="1"/>
    <col min="2" max="2" width="37.8515625" style="0" customWidth="1"/>
    <col min="3" max="3" width="17.28125" style="5" customWidth="1"/>
    <col min="4" max="4" width="19.28125" style="0" hidden="1" customWidth="1"/>
    <col min="5" max="5" width="16.57421875" style="6" customWidth="1"/>
    <col min="6" max="6" width="19.57421875" style="6" hidden="1" customWidth="1"/>
    <col min="7" max="7" width="16.8515625" style="6" customWidth="1"/>
    <col min="8" max="8" width="13.28125" style="4" customWidth="1"/>
    <col min="9" max="9" width="19.00390625" style="0" hidden="1" customWidth="1"/>
    <col min="10" max="10" width="16.7109375" style="0" customWidth="1"/>
    <col min="11" max="11" width="19.28125" style="4" customWidth="1"/>
  </cols>
  <sheetData>
    <row r="1" spans="1:6" ht="14.25">
      <c r="A1" s="22"/>
      <c r="B1" s="23"/>
      <c r="C1" s="23"/>
      <c r="D1" s="23"/>
      <c r="E1" s="23"/>
      <c r="F1" s="23"/>
    </row>
    <row r="2" spans="1:11" ht="49.5" customHeight="1">
      <c r="A2" s="24" t="s">
        <v>156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6" ht="14.25">
      <c r="A3" s="22"/>
      <c r="B3" s="22"/>
      <c r="C3" s="22"/>
      <c r="D3" s="22"/>
      <c r="E3" s="22"/>
      <c r="F3" s="22"/>
    </row>
    <row r="4" spans="1:11" ht="84.75" customHeight="1">
      <c r="A4" s="1"/>
      <c r="B4" s="2" t="s">
        <v>155</v>
      </c>
      <c r="C4" s="18" t="s">
        <v>154</v>
      </c>
      <c r="D4" s="18" t="s">
        <v>160</v>
      </c>
      <c r="E4" s="18" t="s">
        <v>157</v>
      </c>
      <c r="F4" s="18" t="s">
        <v>158</v>
      </c>
      <c r="G4" s="18" t="s">
        <v>159</v>
      </c>
      <c r="H4" s="18" t="s">
        <v>150</v>
      </c>
      <c r="I4" s="18" t="s">
        <v>153</v>
      </c>
      <c r="J4" s="18" t="s">
        <v>151</v>
      </c>
      <c r="K4" s="19" t="s">
        <v>161</v>
      </c>
    </row>
    <row r="5" spans="1:12" ht="27" customHeight="1">
      <c r="A5" s="1"/>
      <c r="B5" s="14" t="s">
        <v>50</v>
      </c>
      <c r="C5" s="15" t="s">
        <v>121</v>
      </c>
      <c r="D5" s="20">
        <v>73401915734.77</v>
      </c>
      <c r="E5" s="9">
        <f>D5/1000</f>
        <v>73401915.73477</v>
      </c>
      <c r="F5" s="20">
        <v>12714033672.1</v>
      </c>
      <c r="G5" s="21">
        <f>F5/1000</f>
        <v>12714033.6721</v>
      </c>
      <c r="H5" s="17">
        <f>G5/E5*100</f>
        <v>17.321119680364756</v>
      </c>
      <c r="I5" s="7">
        <v>13778740394.78</v>
      </c>
      <c r="J5" s="16">
        <f>I5/1000</f>
        <v>13778740.39478</v>
      </c>
      <c r="K5" s="17">
        <f>G5-J5</f>
        <v>-1064706.7226800006</v>
      </c>
      <c r="L5" s="3"/>
    </row>
    <row r="6" spans="1:12" ht="15">
      <c r="A6" s="1"/>
      <c r="B6" s="12" t="s">
        <v>152</v>
      </c>
      <c r="C6" s="11"/>
      <c r="D6" s="20"/>
      <c r="E6" s="9"/>
      <c r="F6" s="20"/>
      <c r="G6" s="21"/>
      <c r="H6" s="10"/>
      <c r="I6" s="8"/>
      <c r="J6" s="13"/>
      <c r="K6" s="17"/>
      <c r="L6" s="3"/>
    </row>
    <row r="7" spans="1:12" ht="30.75">
      <c r="A7" s="1"/>
      <c r="B7" s="12" t="s">
        <v>22</v>
      </c>
      <c r="C7" s="11" t="s">
        <v>18</v>
      </c>
      <c r="D7" s="20">
        <v>3600886320.37</v>
      </c>
      <c r="E7" s="9">
        <f aca="true" t="shared" si="0" ref="E7:E68">D7/1000</f>
        <v>3600886.32037</v>
      </c>
      <c r="F7" s="20">
        <v>498356665.3</v>
      </c>
      <c r="G7" s="21">
        <f aca="true" t="shared" si="1" ref="G7:G68">F7/1000</f>
        <v>498356.6653</v>
      </c>
      <c r="H7" s="10">
        <f aca="true" t="shared" si="2" ref="H6:H69">G7/E7*100</f>
        <v>13.839833334388423</v>
      </c>
      <c r="I7" s="8">
        <v>488368027.24</v>
      </c>
      <c r="J7" s="13">
        <f aca="true" t="shared" si="3" ref="J7:J70">I7/1000</f>
        <v>488368.02724</v>
      </c>
      <c r="K7" s="17">
        <f aca="true" t="shared" si="4" ref="K7:K68">G7-J7</f>
        <v>9988.638059999968</v>
      </c>
      <c r="L7" s="3"/>
    </row>
    <row r="8" spans="1:12" ht="62.25">
      <c r="A8" s="1"/>
      <c r="B8" s="12" t="s">
        <v>122</v>
      </c>
      <c r="C8" s="11" t="s">
        <v>143</v>
      </c>
      <c r="D8" s="20">
        <v>4621700</v>
      </c>
      <c r="E8" s="9">
        <f t="shared" si="0"/>
        <v>4621.7</v>
      </c>
      <c r="F8" s="20">
        <v>672903.45</v>
      </c>
      <c r="G8" s="21">
        <f t="shared" si="1"/>
        <v>672.9034499999999</v>
      </c>
      <c r="H8" s="10">
        <f t="shared" si="2"/>
        <v>14.5596522924465</v>
      </c>
      <c r="I8" s="8">
        <v>838532.07</v>
      </c>
      <c r="J8" s="13">
        <f t="shared" si="3"/>
        <v>838.53207</v>
      </c>
      <c r="K8" s="17">
        <f t="shared" si="4"/>
        <v>-165.62862000000007</v>
      </c>
      <c r="L8" s="3"/>
    </row>
    <row r="9" spans="1:12" ht="78">
      <c r="A9" s="1"/>
      <c r="B9" s="12" t="s">
        <v>45</v>
      </c>
      <c r="C9" s="11" t="s">
        <v>128</v>
      </c>
      <c r="D9" s="20">
        <v>73832745.34</v>
      </c>
      <c r="E9" s="9">
        <f t="shared" si="0"/>
        <v>73832.74534000001</v>
      </c>
      <c r="F9" s="20">
        <v>17481116.94</v>
      </c>
      <c r="G9" s="21">
        <f t="shared" si="1"/>
        <v>17481.11694</v>
      </c>
      <c r="H9" s="10">
        <f t="shared" si="2"/>
        <v>23.67664490802747</v>
      </c>
      <c r="I9" s="8">
        <v>15791047.59</v>
      </c>
      <c r="J9" s="13">
        <f t="shared" si="3"/>
        <v>15791.04759</v>
      </c>
      <c r="K9" s="17">
        <f t="shared" si="4"/>
        <v>1690.0693499999998</v>
      </c>
      <c r="L9" s="3"/>
    </row>
    <row r="10" spans="1:12" ht="93">
      <c r="A10" s="1"/>
      <c r="B10" s="12" t="s">
        <v>49</v>
      </c>
      <c r="C10" s="11" t="s">
        <v>115</v>
      </c>
      <c r="D10" s="20">
        <v>289347997</v>
      </c>
      <c r="E10" s="9">
        <f t="shared" si="0"/>
        <v>289347.997</v>
      </c>
      <c r="F10" s="20">
        <v>58322813.09</v>
      </c>
      <c r="G10" s="21">
        <f t="shared" si="1"/>
        <v>58322.81309</v>
      </c>
      <c r="H10" s="10">
        <f t="shared" si="2"/>
        <v>20.156632737982978</v>
      </c>
      <c r="I10" s="8">
        <v>61021948.12</v>
      </c>
      <c r="J10" s="13">
        <f t="shared" si="3"/>
        <v>61021.94812</v>
      </c>
      <c r="K10" s="17">
        <f t="shared" si="4"/>
        <v>-2699.1350299999976</v>
      </c>
      <c r="L10" s="3"/>
    </row>
    <row r="11" spans="1:12" ht="15">
      <c r="A11" s="1"/>
      <c r="B11" s="12" t="s">
        <v>118</v>
      </c>
      <c r="C11" s="11" t="s">
        <v>102</v>
      </c>
      <c r="D11" s="20">
        <v>143000</v>
      </c>
      <c r="E11" s="9">
        <f t="shared" si="0"/>
        <v>143</v>
      </c>
      <c r="F11" s="20">
        <v>0</v>
      </c>
      <c r="G11" s="21">
        <f t="shared" si="1"/>
        <v>0</v>
      </c>
      <c r="H11" s="10">
        <f t="shared" si="2"/>
        <v>0</v>
      </c>
      <c r="I11" s="8">
        <v>0</v>
      </c>
      <c r="J11" s="13">
        <f t="shared" si="3"/>
        <v>0</v>
      </c>
      <c r="K11" s="17">
        <f t="shared" si="4"/>
        <v>0</v>
      </c>
      <c r="L11" s="3"/>
    </row>
    <row r="12" spans="1:12" ht="78">
      <c r="A12" s="1"/>
      <c r="B12" s="12" t="s">
        <v>10</v>
      </c>
      <c r="C12" s="11" t="s">
        <v>89</v>
      </c>
      <c r="D12" s="20">
        <v>218665630.13</v>
      </c>
      <c r="E12" s="9">
        <f t="shared" si="0"/>
        <v>218665.63013</v>
      </c>
      <c r="F12" s="20">
        <v>39320551.17</v>
      </c>
      <c r="G12" s="21">
        <f t="shared" si="1"/>
        <v>39320.55117</v>
      </c>
      <c r="H12" s="10">
        <f t="shared" si="2"/>
        <v>17.98204461607585</v>
      </c>
      <c r="I12" s="8">
        <v>25225658.27</v>
      </c>
      <c r="J12" s="13">
        <f t="shared" si="3"/>
        <v>25225.65827</v>
      </c>
      <c r="K12" s="17">
        <f t="shared" si="4"/>
        <v>14094.892899999999</v>
      </c>
      <c r="L12" s="3"/>
    </row>
    <row r="13" spans="1:12" ht="30.75">
      <c r="A13" s="1"/>
      <c r="B13" s="12" t="s">
        <v>78</v>
      </c>
      <c r="C13" s="11" t="s">
        <v>72</v>
      </c>
      <c r="D13" s="20">
        <v>47359656</v>
      </c>
      <c r="E13" s="9">
        <f t="shared" si="0"/>
        <v>47359.656</v>
      </c>
      <c r="F13" s="20">
        <v>6846829.45</v>
      </c>
      <c r="G13" s="21">
        <f t="shared" si="1"/>
        <v>6846.82945</v>
      </c>
      <c r="H13" s="10">
        <f t="shared" si="2"/>
        <v>14.457092868242116</v>
      </c>
      <c r="I13" s="8">
        <v>6710815.17</v>
      </c>
      <c r="J13" s="13">
        <f t="shared" si="3"/>
        <v>6710.81517</v>
      </c>
      <c r="K13" s="17">
        <f t="shared" si="4"/>
        <v>136.01428000000033</v>
      </c>
      <c r="L13" s="3"/>
    </row>
    <row r="14" spans="1:12" ht="15">
      <c r="A14" s="1"/>
      <c r="B14" s="12" t="s">
        <v>36</v>
      </c>
      <c r="C14" s="11" t="s">
        <v>63</v>
      </c>
      <c r="D14" s="20">
        <v>7000000</v>
      </c>
      <c r="E14" s="9">
        <f t="shared" si="0"/>
        <v>7000</v>
      </c>
      <c r="F14" s="20">
        <v>0</v>
      </c>
      <c r="G14" s="21">
        <f t="shared" si="1"/>
        <v>0</v>
      </c>
      <c r="H14" s="10">
        <f t="shared" si="2"/>
        <v>0</v>
      </c>
      <c r="I14" s="8">
        <v>0</v>
      </c>
      <c r="J14" s="13">
        <f t="shared" si="3"/>
        <v>0</v>
      </c>
      <c r="K14" s="17">
        <f t="shared" si="4"/>
        <v>0</v>
      </c>
      <c r="L14" s="3"/>
    </row>
    <row r="15" spans="1:12" ht="15">
      <c r="A15" s="1"/>
      <c r="B15" s="12" t="s">
        <v>70</v>
      </c>
      <c r="C15" s="11" t="s">
        <v>55</v>
      </c>
      <c r="D15" s="20">
        <v>274151900</v>
      </c>
      <c r="E15" s="9">
        <f t="shared" si="0"/>
        <v>274151.9</v>
      </c>
      <c r="F15" s="20">
        <v>0</v>
      </c>
      <c r="G15" s="21">
        <f t="shared" si="1"/>
        <v>0</v>
      </c>
      <c r="H15" s="10">
        <f t="shared" si="2"/>
        <v>0</v>
      </c>
      <c r="I15" s="8">
        <v>0</v>
      </c>
      <c r="J15" s="13">
        <f t="shared" si="3"/>
        <v>0</v>
      </c>
      <c r="K15" s="17">
        <f t="shared" si="4"/>
        <v>0</v>
      </c>
      <c r="L15" s="3"/>
    </row>
    <row r="16" spans="1:12" ht="30.75">
      <c r="A16" s="1"/>
      <c r="B16" s="12" t="s">
        <v>29</v>
      </c>
      <c r="C16" s="11" t="s">
        <v>33</v>
      </c>
      <c r="D16" s="20">
        <v>2685763691.9</v>
      </c>
      <c r="E16" s="9">
        <f t="shared" si="0"/>
        <v>2685763.6919</v>
      </c>
      <c r="F16" s="20">
        <v>375712451.2</v>
      </c>
      <c r="G16" s="21">
        <f t="shared" si="1"/>
        <v>375712.4512</v>
      </c>
      <c r="H16" s="10">
        <f t="shared" si="2"/>
        <v>13.98903605455357</v>
      </c>
      <c r="I16" s="8">
        <v>378780026.02</v>
      </c>
      <c r="J16" s="13">
        <f t="shared" si="3"/>
        <v>378780.02602</v>
      </c>
      <c r="K16" s="17">
        <f t="shared" si="4"/>
        <v>-3067.57481999998</v>
      </c>
      <c r="L16" s="3"/>
    </row>
    <row r="17" spans="1:12" ht="15">
      <c r="A17" s="1"/>
      <c r="B17" s="12" t="s">
        <v>61</v>
      </c>
      <c r="C17" s="11" t="s">
        <v>47</v>
      </c>
      <c r="D17" s="20">
        <v>116033000</v>
      </c>
      <c r="E17" s="9">
        <f t="shared" si="0"/>
        <v>116033</v>
      </c>
      <c r="F17" s="20">
        <v>5845660.06</v>
      </c>
      <c r="G17" s="21">
        <f t="shared" si="1"/>
        <v>5845.660059999999</v>
      </c>
      <c r="H17" s="10">
        <f t="shared" si="2"/>
        <v>5.037928916773676</v>
      </c>
      <c r="I17" s="8">
        <v>5375659.18</v>
      </c>
      <c r="J17" s="13">
        <f t="shared" si="3"/>
        <v>5375.65918</v>
      </c>
      <c r="K17" s="17">
        <f t="shared" si="4"/>
        <v>470.0008799999996</v>
      </c>
      <c r="L17" s="3"/>
    </row>
    <row r="18" spans="1:12" ht="30.75">
      <c r="A18" s="1"/>
      <c r="B18" s="12" t="s">
        <v>113</v>
      </c>
      <c r="C18" s="11" t="s">
        <v>7</v>
      </c>
      <c r="D18" s="20">
        <v>28803000</v>
      </c>
      <c r="E18" s="9">
        <f t="shared" si="0"/>
        <v>28803</v>
      </c>
      <c r="F18" s="20">
        <v>5845660.06</v>
      </c>
      <c r="G18" s="21">
        <f t="shared" si="1"/>
        <v>5845.660059999999</v>
      </c>
      <c r="H18" s="10">
        <f t="shared" si="2"/>
        <v>20.295316668402595</v>
      </c>
      <c r="I18" s="8">
        <v>5375659.18</v>
      </c>
      <c r="J18" s="13">
        <f t="shared" si="3"/>
        <v>5375.65918</v>
      </c>
      <c r="K18" s="17">
        <f t="shared" si="4"/>
        <v>470.0008799999996</v>
      </c>
      <c r="L18" s="3"/>
    </row>
    <row r="19" spans="1:12" ht="30.75">
      <c r="A19" s="1"/>
      <c r="B19" s="12" t="s">
        <v>15</v>
      </c>
      <c r="C19" s="11" t="s">
        <v>147</v>
      </c>
      <c r="D19" s="20">
        <v>87230000</v>
      </c>
      <c r="E19" s="9">
        <f t="shared" si="0"/>
        <v>87230</v>
      </c>
      <c r="F19" s="20">
        <v>0</v>
      </c>
      <c r="G19" s="21">
        <f t="shared" si="1"/>
        <v>0</v>
      </c>
      <c r="H19" s="10">
        <f t="shared" si="2"/>
        <v>0</v>
      </c>
      <c r="I19" s="8">
        <v>0</v>
      </c>
      <c r="J19" s="13">
        <f t="shared" si="3"/>
        <v>0</v>
      </c>
      <c r="K19" s="17">
        <f t="shared" si="4"/>
        <v>0</v>
      </c>
      <c r="L19" s="3"/>
    </row>
    <row r="20" spans="1:12" ht="46.5">
      <c r="A20" s="1"/>
      <c r="B20" s="12" t="s">
        <v>109</v>
      </c>
      <c r="C20" s="11" t="s">
        <v>75</v>
      </c>
      <c r="D20" s="20">
        <v>743510600</v>
      </c>
      <c r="E20" s="9">
        <f t="shared" si="0"/>
        <v>743510.6</v>
      </c>
      <c r="F20" s="20">
        <v>175830476.36</v>
      </c>
      <c r="G20" s="21">
        <f t="shared" si="1"/>
        <v>175830.47636</v>
      </c>
      <c r="H20" s="10">
        <f t="shared" si="2"/>
        <v>23.648684545990335</v>
      </c>
      <c r="I20" s="8">
        <v>159229840.8</v>
      </c>
      <c r="J20" s="13">
        <f t="shared" si="3"/>
        <v>159229.8408</v>
      </c>
      <c r="K20" s="17">
        <f t="shared" si="4"/>
        <v>16600.635559999995</v>
      </c>
      <c r="L20" s="3"/>
    </row>
    <row r="21" spans="1:12" ht="15">
      <c r="A21" s="1"/>
      <c r="B21" s="12" t="s">
        <v>67</v>
      </c>
      <c r="C21" s="11" t="s">
        <v>25</v>
      </c>
      <c r="D21" s="20">
        <v>114794400</v>
      </c>
      <c r="E21" s="9">
        <f t="shared" si="0"/>
        <v>114794.4</v>
      </c>
      <c r="F21" s="20">
        <v>31155025.01</v>
      </c>
      <c r="G21" s="21">
        <f t="shared" si="1"/>
        <v>31155.02501</v>
      </c>
      <c r="H21" s="10">
        <f t="shared" si="2"/>
        <v>27.139847422870805</v>
      </c>
      <c r="I21" s="8">
        <v>25856212.22</v>
      </c>
      <c r="J21" s="13">
        <f t="shared" si="3"/>
        <v>25856.212219999998</v>
      </c>
      <c r="K21" s="17">
        <f t="shared" si="4"/>
        <v>5298.812790000004</v>
      </c>
      <c r="L21" s="3"/>
    </row>
    <row r="22" spans="1:12" ht="15">
      <c r="A22" s="1"/>
      <c r="B22" s="12" t="s">
        <v>108</v>
      </c>
      <c r="C22" s="11" t="s">
        <v>127</v>
      </c>
      <c r="D22" s="20">
        <v>527088800</v>
      </c>
      <c r="E22" s="9">
        <f t="shared" si="0"/>
        <v>527088.8</v>
      </c>
      <c r="F22" s="20">
        <v>131756700</v>
      </c>
      <c r="G22" s="21">
        <f t="shared" si="1"/>
        <v>131756.7</v>
      </c>
      <c r="H22" s="10">
        <f t="shared" si="2"/>
        <v>24.997059319036943</v>
      </c>
      <c r="I22" s="8">
        <v>121029493.37</v>
      </c>
      <c r="J22" s="13">
        <f t="shared" si="3"/>
        <v>121029.49337000001</v>
      </c>
      <c r="K22" s="17">
        <f t="shared" si="4"/>
        <v>10727.20663</v>
      </c>
      <c r="L22" s="3"/>
    </row>
    <row r="23" spans="1:12" ht="15">
      <c r="A23" s="1"/>
      <c r="B23" s="12" t="s">
        <v>34</v>
      </c>
      <c r="C23" s="11" t="s">
        <v>116</v>
      </c>
      <c r="D23" s="20">
        <v>39400000</v>
      </c>
      <c r="E23" s="9">
        <f t="shared" si="0"/>
        <v>39400</v>
      </c>
      <c r="F23" s="20">
        <v>4772154.01</v>
      </c>
      <c r="G23" s="21">
        <f t="shared" si="1"/>
        <v>4772.15401</v>
      </c>
      <c r="H23" s="10">
        <f t="shared" si="2"/>
        <v>12.112066015228427</v>
      </c>
      <c r="I23" s="8">
        <v>4746415.45</v>
      </c>
      <c r="J23" s="13">
        <f t="shared" si="3"/>
        <v>4746.41545</v>
      </c>
      <c r="K23" s="17">
        <f t="shared" si="4"/>
        <v>25.73855999999978</v>
      </c>
      <c r="L23" s="3"/>
    </row>
    <row r="24" spans="1:12" ht="46.5">
      <c r="A24" s="1"/>
      <c r="B24" s="12" t="s">
        <v>103</v>
      </c>
      <c r="C24" s="11" t="s">
        <v>71</v>
      </c>
      <c r="D24" s="20">
        <v>62227400</v>
      </c>
      <c r="E24" s="9">
        <f t="shared" si="0"/>
        <v>62227.4</v>
      </c>
      <c r="F24" s="20">
        <v>8146597.34</v>
      </c>
      <c r="G24" s="21">
        <f t="shared" si="1"/>
        <v>8146.59734</v>
      </c>
      <c r="H24" s="10">
        <f t="shared" si="2"/>
        <v>13.091656312171166</v>
      </c>
      <c r="I24" s="8">
        <v>7597719.76</v>
      </c>
      <c r="J24" s="13">
        <f t="shared" si="3"/>
        <v>7597.71976</v>
      </c>
      <c r="K24" s="17">
        <f t="shared" si="4"/>
        <v>548.8775800000003</v>
      </c>
      <c r="L24" s="3"/>
    </row>
    <row r="25" spans="1:12" ht="15">
      <c r="A25" s="1"/>
      <c r="B25" s="12" t="s">
        <v>84</v>
      </c>
      <c r="C25" s="11" t="s">
        <v>107</v>
      </c>
      <c r="D25" s="20">
        <v>17541037702.21</v>
      </c>
      <c r="E25" s="9">
        <f t="shared" si="0"/>
        <v>17541037.702209998</v>
      </c>
      <c r="F25" s="20">
        <v>1586034216.06</v>
      </c>
      <c r="G25" s="21">
        <f t="shared" si="1"/>
        <v>1586034.21606</v>
      </c>
      <c r="H25" s="10">
        <f t="shared" si="2"/>
        <v>9.041849421828536</v>
      </c>
      <c r="I25" s="8">
        <v>3374688548.18</v>
      </c>
      <c r="J25" s="13">
        <f t="shared" si="3"/>
        <v>3374688.54818</v>
      </c>
      <c r="K25" s="17">
        <f t="shared" si="4"/>
        <v>-1788654.33212</v>
      </c>
      <c r="L25" s="3"/>
    </row>
    <row r="26" spans="1:12" ht="15">
      <c r="A26" s="1"/>
      <c r="B26" s="12" t="s">
        <v>98</v>
      </c>
      <c r="C26" s="11" t="s">
        <v>91</v>
      </c>
      <c r="D26" s="20">
        <v>467725775.76</v>
      </c>
      <c r="E26" s="9">
        <f t="shared" si="0"/>
        <v>467725.77576</v>
      </c>
      <c r="F26" s="20">
        <v>64295354.69</v>
      </c>
      <c r="G26" s="21">
        <f t="shared" si="1"/>
        <v>64295.35469</v>
      </c>
      <c r="H26" s="10">
        <f t="shared" si="2"/>
        <v>13.746378331518619</v>
      </c>
      <c r="I26" s="8">
        <v>63082936.53</v>
      </c>
      <c r="J26" s="13">
        <f t="shared" si="3"/>
        <v>63082.93653</v>
      </c>
      <c r="K26" s="17">
        <f t="shared" si="4"/>
        <v>1212.418160000001</v>
      </c>
      <c r="L26" s="3"/>
    </row>
    <row r="27" spans="1:12" ht="30.75">
      <c r="A27" s="1"/>
      <c r="B27" s="12" t="s">
        <v>123</v>
      </c>
      <c r="C27" s="11" t="s">
        <v>52</v>
      </c>
      <c r="D27" s="20">
        <v>5509100</v>
      </c>
      <c r="E27" s="9">
        <f t="shared" si="0"/>
        <v>5509.1</v>
      </c>
      <c r="F27" s="20">
        <v>33000</v>
      </c>
      <c r="G27" s="21">
        <f t="shared" si="1"/>
        <v>33</v>
      </c>
      <c r="H27" s="10">
        <f t="shared" si="2"/>
        <v>0.599008912526547</v>
      </c>
      <c r="I27" s="8">
        <v>31000</v>
      </c>
      <c r="J27" s="13">
        <f t="shared" si="3"/>
        <v>31</v>
      </c>
      <c r="K27" s="17">
        <f t="shared" si="4"/>
        <v>2</v>
      </c>
      <c r="L27" s="3"/>
    </row>
    <row r="28" spans="1:12" ht="15">
      <c r="A28" s="1"/>
      <c r="B28" s="12" t="s">
        <v>111</v>
      </c>
      <c r="C28" s="11" t="s">
        <v>39</v>
      </c>
      <c r="D28" s="20">
        <v>4512649462.67</v>
      </c>
      <c r="E28" s="9">
        <f t="shared" si="0"/>
        <v>4512649.46267</v>
      </c>
      <c r="F28" s="20">
        <v>431289142.49</v>
      </c>
      <c r="G28" s="21">
        <f t="shared" si="1"/>
        <v>431289.14249</v>
      </c>
      <c r="H28" s="10">
        <f t="shared" si="2"/>
        <v>9.557337569819108</v>
      </c>
      <c r="I28" s="8">
        <v>941521729.44</v>
      </c>
      <c r="J28" s="13">
        <f t="shared" si="3"/>
        <v>941521.72944</v>
      </c>
      <c r="K28" s="17">
        <f t="shared" si="4"/>
        <v>-510232.58695</v>
      </c>
      <c r="L28" s="3"/>
    </row>
    <row r="29" spans="1:12" ht="15">
      <c r="A29" s="1"/>
      <c r="B29" s="12" t="s">
        <v>40</v>
      </c>
      <c r="C29" s="11" t="s">
        <v>26</v>
      </c>
      <c r="D29" s="20">
        <v>155341670</v>
      </c>
      <c r="E29" s="9">
        <f t="shared" si="0"/>
        <v>155341.67</v>
      </c>
      <c r="F29" s="20">
        <v>18804667.79</v>
      </c>
      <c r="G29" s="21">
        <f t="shared" si="1"/>
        <v>18804.66779</v>
      </c>
      <c r="H29" s="10">
        <f t="shared" si="2"/>
        <v>12.105359617931235</v>
      </c>
      <c r="I29" s="8">
        <v>12652814.58</v>
      </c>
      <c r="J29" s="13">
        <f t="shared" si="3"/>
        <v>12652.81458</v>
      </c>
      <c r="K29" s="17">
        <f t="shared" si="4"/>
        <v>6151.853209999999</v>
      </c>
      <c r="L29" s="3"/>
    </row>
    <row r="30" spans="1:12" ht="15">
      <c r="A30" s="1"/>
      <c r="B30" s="12" t="s">
        <v>48</v>
      </c>
      <c r="C30" s="11" t="s">
        <v>13</v>
      </c>
      <c r="D30" s="20">
        <v>532963523</v>
      </c>
      <c r="E30" s="9">
        <f t="shared" si="0"/>
        <v>532963.523</v>
      </c>
      <c r="F30" s="20">
        <v>145928883.45</v>
      </c>
      <c r="G30" s="21">
        <f t="shared" si="1"/>
        <v>145928.88345</v>
      </c>
      <c r="H30" s="10">
        <f t="shared" si="2"/>
        <v>27.380651236426175</v>
      </c>
      <c r="I30" s="8">
        <v>188706735.71</v>
      </c>
      <c r="J30" s="13">
        <f t="shared" si="3"/>
        <v>188706.73571</v>
      </c>
      <c r="K30" s="17">
        <f t="shared" si="4"/>
        <v>-42777.852260000014</v>
      </c>
      <c r="L30" s="3"/>
    </row>
    <row r="31" spans="1:12" ht="15">
      <c r="A31" s="1"/>
      <c r="B31" s="12" t="s">
        <v>51</v>
      </c>
      <c r="C31" s="11" t="s">
        <v>148</v>
      </c>
      <c r="D31" s="20">
        <v>1112969992.46</v>
      </c>
      <c r="E31" s="9">
        <f t="shared" si="0"/>
        <v>1112969.99246</v>
      </c>
      <c r="F31" s="20">
        <v>160428002.59</v>
      </c>
      <c r="G31" s="21">
        <f t="shared" si="1"/>
        <v>160428.00259</v>
      </c>
      <c r="H31" s="10">
        <f t="shared" si="2"/>
        <v>14.414405031298788</v>
      </c>
      <c r="I31" s="8">
        <v>746798556.04</v>
      </c>
      <c r="J31" s="13">
        <f t="shared" si="3"/>
        <v>746798.5560399999</v>
      </c>
      <c r="K31" s="17">
        <f t="shared" si="4"/>
        <v>-586370.55345</v>
      </c>
      <c r="L31" s="3"/>
    </row>
    <row r="32" spans="1:12" ht="30.75">
      <c r="A32" s="1"/>
      <c r="B32" s="12" t="s">
        <v>81</v>
      </c>
      <c r="C32" s="11" t="s">
        <v>133</v>
      </c>
      <c r="D32" s="20">
        <v>9100964123.37</v>
      </c>
      <c r="E32" s="9">
        <f t="shared" si="0"/>
        <v>9100964.123370001</v>
      </c>
      <c r="F32" s="20">
        <v>622160936.41</v>
      </c>
      <c r="G32" s="21">
        <f t="shared" si="1"/>
        <v>622160.93641</v>
      </c>
      <c r="H32" s="10">
        <f t="shared" si="2"/>
        <v>6.836209087039228</v>
      </c>
      <c r="I32" s="8">
        <v>771748841.99</v>
      </c>
      <c r="J32" s="13">
        <f t="shared" si="3"/>
        <v>771748.84199</v>
      </c>
      <c r="K32" s="17">
        <f t="shared" si="4"/>
        <v>-149587.90558000002</v>
      </c>
      <c r="L32" s="3"/>
    </row>
    <row r="33" spans="1:12" ht="30.75">
      <c r="A33" s="1"/>
      <c r="B33" s="12" t="s">
        <v>5</v>
      </c>
      <c r="C33" s="11" t="s">
        <v>130</v>
      </c>
      <c r="D33" s="20">
        <v>1652914054.95</v>
      </c>
      <c r="E33" s="9">
        <f t="shared" si="0"/>
        <v>1652914.05495</v>
      </c>
      <c r="F33" s="20">
        <v>143094228.64</v>
      </c>
      <c r="G33" s="21">
        <f t="shared" si="1"/>
        <v>143094.22864</v>
      </c>
      <c r="H33" s="10">
        <f t="shared" si="2"/>
        <v>8.6570882624825</v>
      </c>
      <c r="I33" s="8">
        <v>650145933.89</v>
      </c>
      <c r="J33" s="13">
        <f t="shared" si="3"/>
        <v>650145.93389</v>
      </c>
      <c r="K33" s="17">
        <f t="shared" si="4"/>
        <v>-507051.70525</v>
      </c>
      <c r="L33" s="3"/>
    </row>
    <row r="34" spans="1:12" ht="30.75">
      <c r="A34" s="1"/>
      <c r="B34" s="12" t="s">
        <v>145</v>
      </c>
      <c r="C34" s="11" t="s">
        <v>132</v>
      </c>
      <c r="D34" s="20">
        <v>2951367520.54</v>
      </c>
      <c r="E34" s="9">
        <f t="shared" si="0"/>
        <v>2951367.52054</v>
      </c>
      <c r="F34" s="20">
        <v>291889635.62</v>
      </c>
      <c r="G34" s="21">
        <f t="shared" si="1"/>
        <v>291889.63562</v>
      </c>
      <c r="H34" s="10">
        <f t="shared" si="2"/>
        <v>9.889979258381015</v>
      </c>
      <c r="I34" s="8">
        <v>300435097.74</v>
      </c>
      <c r="J34" s="13">
        <f t="shared" si="3"/>
        <v>300435.09774</v>
      </c>
      <c r="K34" s="17">
        <f t="shared" si="4"/>
        <v>-8545.462119999982</v>
      </c>
      <c r="L34" s="3"/>
    </row>
    <row r="35" spans="1:12" ht="15">
      <c r="A35" s="1"/>
      <c r="B35" s="12" t="s">
        <v>129</v>
      </c>
      <c r="C35" s="11" t="s">
        <v>120</v>
      </c>
      <c r="D35" s="20">
        <v>777403833.24</v>
      </c>
      <c r="E35" s="9">
        <f t="shared" si="0"/>
        <v>777403.8332400001</v>
      </c>
      <c r="F35" s="20">
        <v>32800000</v>
      </c>
      <c r="G35" s="21">
        <f t="shared" si="1"/>
        <v>32800</v>
      </c>
      <c r="H35" s="10">
        <f t="shared" si="2"/>
        <v>4.219171374972367</v>
      </c>
      <c r="I35" s="8">
        <v>18800000</v>
      </c>
      <c r="J35" s="13">
        <f t="shared" si="3"/>
        <v>18800</v>
      </c>
      <c r="K35" s="17">
        <f t="shared" si="4"/>
        <v>14000</v>
      </c>
      <c r="L35" s="3"/>
    </row>
    <row r="36" spans="1:12" ht="15">
      <c r="A36" s="1"/>
      <c r="B36" s="12" t="s">
        <v>119</v>
      </c>
      <c r="C36" s="11" t="s">
        <v>110</v>
      </c>
      <c r="D36" s="20">
        <v>1262390045.02</v>
      </c>
      <c r="E36" s="9">
        <f t="shared" si="0"/>
        <v>1262390.04502</v>
      </c>
      <c r="F36" s="20">
        <v>8761575.6</v>
      </c>
      <c r="G36" s="21">
        <f t="shared" si="1"/>
        <v>8761.5756</v>
      </c>
      <c r="H36" s="10">
        <f t="shared" si="2"/>
        <v>0.6940466327791099</v>
      </c>
      <c r="I36" s="8">
        <v>258337621.5</v>
      </c>
      <c r="J36" s="13">
        <f t="shared" si="3"/>
        <v>258337.6215</v>
      </c>
      <c r="K36" s="17">
        <f t="shared" si="4"/>
        <v>-249576.0459</v>
      </c>
      <c r="L36" s="3"/>
    </row>
    <row r="37" spans="1:12" ht="15">
      <c r="A37" s="1"/>
      <c r="B37" s="12" t="s">
        <v>20</v>
      </c>
      <c r="C37" s="11" t="s">
        <v>94</v>
      </c>
      <c r="D37" s="20">
        <v>728801588.28</v>
      </c>
      <c r="E37" s="9">
        <f t="shared" si="0"/>
        <v>728801.58828</v>
      </c>
      <c r="F37" s="20">
        <v>217550093</v>
      </c>
      <c r="G37" s="21">
        <f t="shared" si="1"/>
        <v>217550.093</v>
      </c>
      <c r="H37" s="10">
        <f t="shared" si="2"/>
        <v>29.85038678543863</v>
      </c>
      <c r="I37" s="8">
        <v>0</v>
      </c>
      <c r="J37" s="13">
        <f t="shared" si="3"/>
        <v>0</v>
      </c>
      <c r="K37" s="17">
        <f t="shared" si="4"/>
        <v>217550.093</v>
      </c>
      <c r="L37" s="3"/>
    </row>
    <row r="38" spans="1:12" ht="30.75">
      <c r="A38" s="1"/>
      <c r="B38" s="12" t="s">
        <v>59</v>
      </c>
      <c r="C38" s="11" t="s">
        <v>62</v>
      </c>
      <c r="D38" s="20">
        <v>182772054</v>
      </c>
      <c r="E38" s="9">
        <f t="shared" si="0"/>
        <v>182772.054</v>
      </c>
      <c r="F38" s="20">
        <v>32777967.02</v>
      </c>
      <c r="G38" s="21">
        <f t="shared" si="1"/>
        <v>32777.96702</v>
      </c>
      <c r="H38" s="10">
        <f t="shared" si="2"/>
        <v>17.933795841677195</v>
      </c>
      <c r="I38" s="8">
        <v>23297476.24</v>
      </c>
      <c r="J38" s="13">
        <f t="shared" si="3"/>
        <v>23297.47624</v>
      </c>
      <c r="K38" s="17">
        <f t="shared" si="4"/>
        <v>9480.490779999996</v>
      </c>
      <c r="L38" s="3"/>
    </row>
    <row r="39" spans="1:12" ht="15">
      <c r="A39" s="1"/>
      <c r="B39" s="12" t="s">
        <v>64</v>
      </c>
      <c r="C39" s="11" t="s">
        <v>14</v>
      </c>
      <c r="D39" s="20">
        <v>128397805</v>
      </c>
      <c r="E39" s="9">
        <f t="shared" si="0"/>
        <v>128397.805</v>
      </c>
      <c r="F39" s="20">
        <v>10162691.99</v>
      </c>
      <c r="G39" s="21">
        <f t="shared" si="1"/>
        <v>10162.69199</v>
      </c>
      <c r="H39" s="10">
        <f t="shared" si="2"/>
        <v>7.915004458214843</v>
      </c>
      <c r="I39" s="8">
        <v>8933509.34</v>
      </c>
      <c r="J39" s="13">
        <f t="shared" si="3"/>
        <v>8933.50934</v>
      </c>
      <c r="K39" s="17">
        <f t="shared" si="4"/>
        <v>1229.1826499999988</v>
      </c>
      <c r="L39" s="3"/>
    </row>
    <row r="40" spans="1:12" ht="30.75">
      <c r="A40" s="1"/>
      <c r="B40" s="12" t="s">
        <v>58</v>
      </c>
      <c r="C40" s="11" t="s">
        <v>134</v>
      </c>
      <c r="D40" s="20">
        <v>1000000</v>
      </c>
      <c r="E40" s="9">
        <f t="shared" si="0"/>
        <v>1000</v>
      </c>
      <c r="F40" s="20">
        <v>0</v>
      </c>
      <c r="G40" s="21">
        <f t="shared" si="1"/>
        <v>0</v>
      </c>
      <c r="H40" s="10">
        <f t="shared" si="2"/>
        <v>0</v>
      </c>
      <c r="I40" s="8">
        <v>0</v>
      </c>
      <c r="J40" s="13">
        <f t="shared" si="3"/>
        <v>0</v>
      </c>
      <c r="K40" s="17">
        <f t="shared" si="4"/>
        <v>0</v>
      </c>
      <c r="L40" s="3"/>
    </row>
    <row r="41" spans="1:12" ht="30.75">
      <c r="A41" s="1"/>
      <c r="B41" s="12" t="s">
        <v>27</v>
      </c>
      <c r="C41" s="11" t="s">
        <v>97</v>
      </c>
      <c r="D41" s="20">
        <v>127397805</v>
      </c>
      <c r="E41" s="9">
        <f t="shared" si="0"/>
        <v>127397.805</v>
      </c>
      <c r="F41" s="20">
        <v>10162691.99</v>
      </c>
      <c r="G41" s="21">
        <f t="shared" si="1"/>
        <v>10162.69199</v>
      </c>
      <c r="H41" s="10">
        <f t="shared" si="2"/>
        <v>7.977132722184656</v>
      </c>
      <c r="I41" s="8">
        <v>8933509.34</v>
      </c>
      <c r="J41" s="13">
        <f t="shared" si="3"/>
        <v>8933.50934</v>
      </c>
      <c r="K41" s="17">
        <f t="shared" si="4"/>
        <v>1229.1826499999988</v>
      </c>
      <c r="L41" s="3"/>
    </row>
    <row r="42" spans="1:12" ht="15">
      <c r="A42" s="1"/>
      <c r="B42" s="12" t="s">
        <v>28</v>
      </c>
      <c r="C42" s="11" t="s">
        <v>41</v>
      </c>
      <c r="D42" s="20">
        <v>15832081526.92</v>
      </c>
      <c r="E42" s="9">
        <f t="shared" si="0"/>
        <v>15832081.52692</v>
      </c>
      <c r="F42" s="20">
        <v>3382863592.96</v>
      </c>
      <c r="G42" s="21">
        <f t="shared" si="1"/>
        <v>3382863.59296</v>
      </c>
      <c r="H42" s="10">
        <f t="shared" si="2"/>
        <v>21.367143588844996</v>
      </c>
      <c r="I42" s="8">
        <v>3051387174.78</v>
      </c>
      <c r="J42" s="13">
        <f t="shared" si="3"/>
        <v>3051387.17478</v>
      </c>
      <c r="K42" s="17">
        <f t="shared" si="4"/>
        <v>331476.41818000004</v>
      </c>
      <c r="L42" s="3"/>
    </row>
    <row r="43" spans="1:12" ht="15">
      <c r="A43" s="1"/>
      <c r="B43" s="12" t="s">
        <v>146</v>
      </c>
      <c r="C43" s="11" t="s">
        <v>31</v>
      </c>
      <c r="D43" s="20">
        <v>4014953475.08</v>
      </c>
      <c r="E43" s="9">
        <f t="shared" si="0"/>
        <v>4014953.47508</v>
      </c>
      <c r="F43" s="20">
        <v>920167321.28</v>
      </c>
      <c r="G43" s="21">
        <f t="shared" si="1"/>
        <v>920167.3212799999</v>
      </c>
      <c r="H43" s="10">
        <f t="shared" si="2"/>
        <v>22.918505207875796</v>
      </c>
      <c r="I43" s="8">
        <v>798833676.84</v>
      </c>
      <c r="J43" s="13">
        <f t="shared" si="3"/>
        <v>798833.6768400001</v>
      </c>
      <c r="K43" s="17">
        <f t="shared" si="4"/>
        <v>121333.64443999983</v>
      </c>
      <c r="L43" s="3"/>
    </row>
    <row r="44" spans="1:12" ht="15">
      <c r="A44" s="1"/>
      <c r="B44" s="12" t="s">
        <v>88</v>
      </c>
      <c r="C44" s="11" t="s">
        <v>16</v>
      </c>
      <c r="D44" s="20">
        <v>8937215708.21</v>
      </c>
      <c r="E44" s="9">
        <f t="shared" si="0"/>
        <v>8937215.708209999</v>
      </c>
      <c r="F44" s="20">
        <v>2012263469.9</v>
      </c>
      <c r="G44" s="21">
        <f t="shared" si="1"/>
        <v>2012263.4699000001</v>
      </c>
      <c r="H44" s="10">
        <f t="shared" si="2"/>
        <v>22.515552221162945</v>
      </c>
      <c r="I44" s="8">
        <v>1839282458</v>
      </c>
      <c r="J44" s="13">
        <f t="shared" si="3"/>
        <v>1839282.458</v>
      </c>
      <c r="K44" s="17">
        <f t="shared" si="4"/>
        <v>172981.01190000004</v>
      </c>
      <c r="L44" s="3"/>
    </row>
    <row r="45" spans="1:12" ht="15">
      <c r="A45" s="1"/>
      <c r="B45" s="12" t="s">
        <v>135</v>
      </c>
      <c r="C45" s="11" t="s">
        <v>0</v>
      </c>
      <c r="D45" s="20">
        <v>324225256.06</v>
      </c>
      <c r="E45" s="9">
        <f t="shared" si="0"/>
        <v>324225.25606</v>
      </c>
      <c r="F45" s="20">
        <v>31620610.96</v>
      </c>
      <c r="G45" s="21">
        <f t="shared" si="1"/>
        <v>31620.61096</v>
      </c>
      <c r="H45" s="10">
        <f t="shared" si="2"/>
        <v>9.752667433825206</v>
      </c>
      <c r="I45" s="8">
        <v>28514610.95</v>
      </c>
      <c r="J45" s="13">
        <f t="shared" si="3"/>
        <v>28514.61095</v>
      </c>
      <c r="K45" s="17">
        <f t="shared" si="4"/>
        <v>3106.0000100000034</v>
      </c>
      <c r="L45" s="3"/>
    </row>
    <row r="46" spans="1:12" ht="30.75">
      <c r="A46" s="1"/>
      <c r="B46" s="12" t="s">
        <v>42</v>
      </c>
      <c r="C46" s="11" t="s">
        <v>139</v>
      </c>
      <c r="D46" s="20">
        <v>1732009605.75</v>
      </c>
      <c r="E46" s="9">
        <f t="shared" si="0"/>
        <v>1732009.60575</v>
      </c>
      <c r="F46" s="20">
        <v>343924425.02</v>
      </c>
      <c r="G46" s="21">
        <f t="shared" si="1"/>
        <v>343924.42501999997</v>
      </c>
      <c r="H46" s="10">
        <f t="shared" si="2"/>
        <v>19.856958291583652</v>
      </c>
      <c r="I46" s="8">
        <v>321910919.6</v>
      </c>
      <c r="J46" s="13">
        <f t="shared" si="3"/>
        <v>321910.9196</v>
      </c>
      <c r="K46" s="17">
        <f t="shared" si="4"/>
        <v>22013.505419999943</v>
      </c>
      <c r="L46" s="3"/>
    </row>
    <row r="47" spans="1:12" ht="46.5">
      <c r="A47" s="1"/>
      <c r="B47" s="12" t="s">
        <v>95</v>
      </c>
      <c r="C47" s="11" t="s">
        <v>125</v>
      </c>
      <c r="D47" s="20">
        <v>103071489</v>
      </c>
      <c r="E47" s="9">
        <f t="shared" si="0"/>
        <v>103071.489</v>
      </c>
      <c r="F47" s="20">
        <v>17937753.64</v>
      </c>
      <c r="G47" s="21">
        <f t="shared" si="1"/>
        <v>17937.75364</v>
      </c>
      <c r="H47" s="10">
        <f t="shared" si="2"/>
        <v>17.40321578162124</v>
      </c>
      <c r="I47" s="8">
        <v>16403436.09</v>
      </c>
      <c r="J47" s="13">
        <f t="shared" si="3"/>
        <v>16403.43609</v>
      </c>
      <c r="K47" s="17">
        <f t="shared" si="4"/>
        <v>1534.3175499999998</v>
      </c>
      <c r="L47" s="3"/>
    </row>
    <row r="48" spans="1:12" ht="15">
      <c r="A48" s="1"/>
      <c r="B48" s="12" t="s">
        <v>149</v>
      </c>
      <c r="C48" s="11" t="s">
        <v>99</v>
      </c>
      <c r="D48" s="20">
        <v>233336100</v>
      </c>
      <c r="E48" s="9">
        <f t="shared" si="0"/>
        <v>233336.1</v>
      </c>
      <c r="F48" s="20">
        <v>25881050</v>
      </c>
      <c r="G48" s="21">
        <f t="shared" si="1"/>
        <v>25881.05</v>
      </c>
      <c r="H48" s="10">
        <f t="shared" si="2"/>
        <v>11.091747054999205</v>
      </c>
      <c r="I48" s="8">
        <v>14633885.26</v>
      </c>
      <c r="J48" s="13">
        <f t="shared" si="3"/>
        <v>14633.88526</v>
      </c>
      <c r="K48" s="17">
        <f t="shared" si="4"/>
        <v>11247.16474</v>
      </c>
      <c r="L48" s="3"/>
    </row>
    <row r="49" spans="1:12" ht="30.75">
      <c r="A49" s="1"/>
      <c r="B49" s="12" t="s">
        <v>30</v>
      </c>
      <c r="C49" s="11" t="s">
        <v>68</v>
      </c>
      <c r="D49" s="20">
        <v>487269892.82</v>
      </c>
      <c r="E49" s="9">
        <f t="shared" si="0"/>
        <v>487269.89282</v>
      </c>
      <c r="F49" s="20">
        <v>31068962.16</v>
      </c>
      <c r="G49" s="21">
        <f t="shared" si="1"/>
        <v>31068.96216</v>
      </c>
      <c r="H49" s="10">
        <f t="shared" si="2"/>
        <v>6.3761300703790935</v>
      </c>
      <c r="I49" s="8">
        <v>31808188.04</v>
      </c>
      <c r="J49" s="13">
        <f t="shared" si="3"/>
        <v>31808.18804</v>
      </c>
      <c r="K49" s="17">
        <f t="shared" si="4"/>
        <v>-739.2258800000018</v>
      </c>
      <c r="L49" s="3"/>
    </row>
    <row r="50" spans="1:12" ht="15">
      <c r="A50" s="1"/>
      <c r="B50" s="12" t="s">
        <v>126</v>
      </c>
      <c r="C50" s="11" t="s">
        <v>65</v>
      </c>
      <c r="D50" s="20">
        <v>975694283.52</v>
      </c>
      <c r="E50" s="9">
        <f t="shared" si="0"/>
        <v>975694.2835199999</v>
      </c>
      <c r="F50" s="20">
        <v>138316193.29</v>
      </c>
      <c r="G50" s="21">
        <f t="shared" si="1"/>
        <v>138316.19329</v>
      </c>
      <c r="H50" s="10">
        <f t="shared" si="2"/>
        <v>14.176181579233857</v>
      </c>
      <c r="I50" s="8">
        <v>129230630.41</v>
      </c>
      <c r="J50" s="13">
        <f t="shared" si="3"/>
        <v>129230.63041</v>
      </c>
      <c r="K50" s="17">
        <f t="shared" si="4"/>
        <v>9085.562879999998</v>
      </c>
      <c r="L50" s="3"/>
    </row>
    <row r="51" spans="1:12" ht="15">
      <c r="A51" s="1"/>
      <c r="B51" s="12" t="s">
        <v>96</v>
      </c>
      <c r="C51" s="11" t="s">
        <v>54</v>
      </c>
      <c r="D51" s="20">
        <v>939662255.52</v>
      </c>
      <c r="E51" s="9">
        <f t="shared" si="0"/>
        <v>939662.25552</v>
      </c>
      <c r="F51" s="20">
        <v>131964897.91</v>
      </c>
      <c r="G51" s="21">
        <f t="shared" si="1"/>
        <v>131964.89791</v>
      </c>
      <c r="H51" s="10">
        <f t="shared" si="2"/>
        <v>14.04386492431495</v>
      </c>
      <c r="I51" s="8">
        <v>122745831.01</v>
      </c>
      <c r="J51" s="13">
        <f t="shared" si="3"/>
        <v>122745.83101000001</v>
      </c>
      <c r="K51" s="17">
        <f t="shared" si="4"/>
        <v>9219.06689999999</v>
      </c>
      <c r="L51" s="3"/>
    </row>
    <row r="52" spans="1:12" ht="30.75">
      <c r="A52" s="1"/>
      <c r="B52" s="12" t="s">
        <v>43</v>
      </c>
      <c r="C52" s="11" t="s">
        <v>19</v>
      </c>
      <c r="D52" s="20">
        <v>36032028</v>
      </c>
      <c r="E52" s="9">
        <f t="shared" si="0"/>
        <v>36032.028</v>
      </c>
      <c r="F52" s="20">
        <v>6351295.38</v>
      </c>
      <c r="G52" s="21">
        <f t="shared" si="1"/>
        <v>6351.29538</v>
      </c>
      <c r="H52" s="10">
        <f t="shared" si="2"/>
        <v>17.626805185653165</v>
      </c>
      <c r="I52" s="8">
        <v>6484799.4</v>
      </c>
      <c r="J52" s="13">
        <f t="shared" si="3"/>
        <v>6484.799400000001</v>
      </c>
      <c r="K52" s="17">
        <f t="shared" si="4"/>
        <v>-133.50402000000122</v>
      </c>
      <c r="L52" s="3"/>
    </row>
    <row r="53" spans="1:12" ht="15">
      <c r="A53" s="1"/>
      <c r="B53" s="12" t="s">
        <v>93</v>
      </c>
      <c r="C53" s="11" t="s">
        <v>101</v>
      </c>
      <c r="D53" s="20">
        <v>7001704787.91</v>
      </c>
      <c r="E53" s="9">
        <f t="shared" si="0"/>
        <v>7001704.7879099995</v>
      </c>
      <c r="F53" s="20">
        <v>1103843412.19</v>
      </c>
      <c r="G53" s="21">
        <f t="shared" si="1"/>
        <v>1103843.41219</v>
      </c>
      <c r="H53" s="10">
        <f t="shared" si="2"/>
        <v>15.765352091051184</v>
      </c>
      <c r="I53" s="8">
        <v>807824262.95</v>
      </c>
      <c r="J53" s="13">
        <f t="shared" si="3"/>
        <v>807824.26295</v>
      </c>
      <c r="K53" s="17">
        <f t="shared" si="4"/>
        <v>296019.14924000006</v>
      </c>
      <c r="L53" s="3"/>
    </row>
    <row r="54" spans="1:12" ht="15">
      <c r="A54" s="1"/>
      <c r="B54" s="12" t="s">
        <v>86</v>
      </c>
      <c r="C54" s="11" t="s">
        <v>83</v>
      </c>
      <c r="D54" s="20">
        <v>4272200687.71</v>
      </c>
      <c r="E54" s="9">
        <f t="shared" si="0"/>
        <v>4272200.68771</v>
      </c>
      <c r="F54" s="20">
        <v>683081649.27</v>
      </c>
      <c r="G54" s="21">
        <f t="shared" si="1"/>
        <v>683081.6492699999</v>
      </c>
      <c r="H54" s="10">
        <f t="shared" si="2"/>
        <v>15.988987858998444</v>
      </c>
      <c r="I54" s="8">
        <v>500386603.34</v>
      </c>
      <c r="J54" s="13">
        <f t="shared" si="3"/>
        <v>500386.60334</v>
      </c>
      <c r="K54" s="17">
        <f t="shared" si="4"/>
        <v>182695.04592999996</v>
      </c>
      <c r="L54" s="3"/>
    </row>
    <row r="55" spans="1:12" ht="15">
      <c r="A55" s="1"/>
      <c r="B55" s="12" t="s">
        <v>2</v>
      </c>
      <c r="C55" s="11" t="s">
        <v>69</v>
      </c>
      <c r="D55" s="20">
        <v>550435074.04</v>
      </c>
      <c r="E55" s="9">
        <f t="shared" si="0"/>
        <v>550435.07404</v>
      </c>
      <c r="F55" s="20">
        <v>156552073.08</v>
      </c>
      <c r="G55" s="21">
        <f t="shared" si="1"/>
        <v>156552.07308</v>
      </c>
      <c r="H55" s="10">
        <f t="shared" si="2"/>
        <v>28.441514805908497</v>
      </c>
      <c r="I55" s="8">
        <v>39182686.99</v>
      </c>
      <c r="J55" s="13">
        <f t="shared" si="3"/>
        <v>39182.68699</v>
      </c>
      <c r="K55" s="17">
        <f t="shared" si="4"/>
        <v>117369.38609</v>
      </c>
      <c r="L55" s="3"/>
    </row>
    <row r="56" spans="1:12" ht="15">
      <c r="A56" s="1"/>
      <c r="B56" s="12" t="s">
        <v>56</v>
      </c>
      <c r="C56" s="11" t="s">
        <v>46</v>
      </c>
      <c r="D56" s="20">
        <v>70316487</v>
      </c>
      <c r="E56" s="9">
        <f t="shared" si="0"/>
        <v>70316.487</v>
      </c>
      <c r="F56" s="20">
        <v>13933600</v>
      </c>
      <c r="G56" s="21">
        <f t="shared" si="1"/>
        <v>13933.6</v>
      </c>
      <c r="H56" s="10">
        <f t="shared" si="2"/>
        <v>19.815551934498664</v>
      </c>
      <c r="I56" s="8">
        <v>9743536.94</v>
      </c>
      <c r="J56" s="13">
        <f t="shared" si="3"/>
        <v>9743.53694</v>
      </c>
      <c r="K56" s="17">
        <f t="shared" si="4"/>
        <v>4190.06306</v>
      </c>
      <c r="L56" s="3"/>
    </row>
    <row r="57" spans="1:12" ht="15">
      <c r="A57" s="1"/>
      <c r="B57" s="12" t="s">
        <v>104</v>
      </c>
      <c r="C57" s="11" t="s">
        <v>37</v>
      </c>
      <c r="D57" s="20">
        <v>245219566</v>
      </c>
      <c r="E57" s="9">
        <f t="shared" si="0"/>
        <v>245219.566</v>
      </c>
      <c r="F57" s="20">
        <v>52543611.49</v>
      </c>
      <c r="G57" s="21">
        <f t="shared" si="1"/>
        <v>52543.61149</v>
      </c>
      <c r="H57" s="10">
        <f t="shared" si="2"/>
        <v>21.427169270008413</v>
      </c>
      <c r="I57" s="8">
        <v>47111299.33</v>
      </c>
      <c r="J57" s="13">
        <f t="shared" si="3"/>
        <v>47111.29933</v>
      </c>
      <c r="K57" s="17">
        <f t="shared" si="4"/>
        <v>5432.312160000001</v>
      </c>
      <c r="L57" s="3"/>
    </row>
    <row r="58" spans="1:12" ht="46.5">
      <c r="A58" s="1"/>
      <c r="B58" s="12" t="s">
        <v>82</v>
      </c>
      <c r="C58" s="11" t="s">
        <v>23</v>
      </c>
      <c r="D58" s="20">
        <v>160989649</v>
      </c>
      <c r="E58" s="9">
        <f t="shared" si="0"/>
        <v>160989.649</v>
      </c>
      <c r="F58" s="20">
        <v>37512291</v>
      </c>
      <c r="G58" s="21">
        <f t="shared" si="1"/>
        <v>37512.291</v>
      </c>
      <c r="H58" s="10">
        <f t="shared" si="2"/>
        <v>23.301057697193933</v>
      </c>
      <c r="I58" s="8">
        <v>46575466</v>
      </c>
      <c r="J58" s="13">
        <f t="shared" si="3"/>
        <v>46575.466</v>
      </c>
      <c r="K58" s="17">
        <f t="shared" si="4"/>
        <v>-9063.175000000003</v>
      </c>
      <c r="L58" s="3"/>
    </row>
    <row r="59" spans="1:12" ht="30.75">
      <c r="A59" s="1"/>
      <c r="B59" s="12" t="s">
        <v>138</v>
      </c>
      <c r="C59" s="11" t="s">
        <v>131</v>
      </c>
      <c r="D59" s="20">
        <v>1702543324.16</v>
      </c>
      <c r="E59" s="9">
        <f t="shared" si="0"/>
        <v>1702543.32416</v>
      </c>
      <c r="F59" s="20">
        <v>160220187.35</v>
      </c>
      <c r="G59" s="21">
        <f t="shared" si="1"/>
        <v>160220.18735</v>
      </c>
      <c r="H59" s="10">
        <f t="shared" si="2"/>
        <v>9.410637901332077</v>
      </c>
      <c r="I59" s="8">
        <v>164824670.35</v>
      </c>
      <c r="J59" s="13">
        <f t="shared" si="3"/>
        <v>164824.67035</v>
      </c>
      <c r="K59" s="17">
        <f t="shared" si="4"/>
        <v>-4604.483000000007</v>
      </c>
      <c r="L59" s="3"/>
    </row>
    <row r="60" spans="1:12" ht="15">
      <c r="A60" s="1"/>
      <c r="B60" s="12" t="s">
        <v>141</v>
      </c>
      <c r="C60" s="11" t="s">
        <v>1</v>
      </c>
      <c r="D60" s="20">
        <v>17869165471</v>
      </c>
      <c r="E60" s="9">
        <f t="shared" si="0"/>
        <v>17869165.471</v>
      </c>
      <c r="F60" s="20">
        <v>4285163345.76</v>
      </c>
      <c r="G60" s="21">
        <f t="shared" si="1"/>
        <v>4285163.34576</v>
      </c>
      <c r="H60" s="10">
        <f t="shared" si="2"/>
        <v>23.98076929062201</v>
      </c>
      <c r="I60" s="8">
        <v>3950614438.08</v>
      </c>
      <c r="J60" s="13">
        <f t="shared" si="3"/>
        <v>3950614.4380799998</v>
      </c>
      <c r="K60" s="17">
        <f t="shared" si="4"/>
        <v>334548.9076800002</v>
      </c>
      <c r="L60" s="3"/>
    </row>
    <row r="61" spans="1:12" ht="15">
      <c r="A61" s="1"/>
      <c r="B61" s="12" t="s">
        <v>60</v>
      </c>
      <c r="C61" s="11" t="s">
        <v>136</v>
      </c>
      <c r="D61" s="20">
        <v>269415800</v>
      </c>
      <c r="E61" s="9">
        <f t="shared" si="0"/>
        <v>269415.8</v>
      </c>
      <c r="F61" s="20">
        <v>61465021.22</v>
      </c>
      <c r="G61" s="21">
        <f t="shared" si="1"/>
        <v>61465.02122</v>
      </c>
      <c r="H61" s="10">
        <f t="shared" si="2"/>
        <v>22.814185812413378</v>
      </c>
      <c r="I61" s="8">
        <v>54271861.43</v>
      </c>
      <c r="J61" s="13">
        <f t="shared" si="3"/>
        <v>54271.86143</v>
      </c>
      <c r="K61" s="17">
        <f t="shared" si="4"/>
        <v>7193.159790000005</v>
      </c>
      <c r="L61" s="3"/>
    </row>
    <row r="62" spans="1:12" ht="15">
      <c r="A62" s="1"/>
      <c r="B62" s="12" t="s">
        <v>3</v>
      </c>
      <c r="C62" s="11" t="s">
        <v>124</v>
      </c>
      <c r="D62" s="20">
        <v>2480053926</v>
      </c>
      <c r="E62" s="9">
        <f t="shared" si="0"/>
        <v>2480053.926</v>
      </c>
      <c r="F62" s="20">
        <v>459767314.75</v>
      </c>
      <c r="G62" s="21">
        <f t="shared" si="1"/>
        <v>459767.31475</v>
      </c>
      <c r="H62" s="10">
        <f t="shared" si="2"/>
        <v>18.538601517086526</v>
      </c>
      <c r="I62" s="8">
        <v>433922369.96</v>
      </c>
      <c r="J62" s="13">
        <f t="shared" si="3"/>
        <v>433922.36996</v>
      </c>
      <c r="K62" s="17">
        <f t="shared" si="4"/>
        <v>25844.944790000038</v>
      </c>
      <c r="L62" s="3"/>
    </row>
    <row r="63" spans="1:12" ht="15">
      <c r="A63" s="1"/>
      <c r="B63" s="12" t="s">
        <v>11</v>
      </c>
      <c r="C63" s="11" t="s">
        <v>112</v>
      </c>
      <c r="D63" s="20">
        <v>10735965878.78</v>
      </c>
      <c r="E63" s="9">
        <f t="shared" si="0"/>
        <v>10735965.87878</v>
      </c>
      <c r="F63" s="20">
        <v>2923321567.44</v>
      </c>
      <c r="G63" s="21">
        <f t="shared" si="1"/>
        <v>2923321.56744</v>
      </c>
      <c r="H63" s="10">
        <f t="shared" si="2"/>
        <v>27.229236758455468</v>
      </c>
      <c r="I63" s="8">
        <v>2733909390.35</v>
      </c>
      <c r="J63" s="13">
        <f t="shared" si="3"/>
        <v>2733909.39035</v>
      </c>
      <c r="K63" s="17">
        <f t="shared" si="4"/>
        <v>189412.1770899999</v>
      </c>
      <c r="L63" s="3"/>
    </row>
    <row r="64" spans="1:12" ht="15">
      <c r="A64" s="1"/>
      <c r="B64" s="12" t="s">
        <v>38</v>
      </c>
      <c r="C64" s="11" t="s">
        <v>100</v>
      </c>
      <c r="D64" s="20">
        <v>4173448222.22</v>
      </c>
      <c r="E64" s="9">
        <f t="shared" si="0"/>
        <v>4173448.22222</v>
      </c>
      <c r="F64" s="20">
        <v>791789142.93</v>
      </c>
      <c r="G64" s="21">
        <f t="shared" si="1"/>
        <v>791789.14293</v>
      </c>
      <c r="H64" s="10">
        <f t="shared" si="2"/>
        <v>18.972061009752274</v>
      </c>
      <c r="I64" s="8">
        <v>685598211.64</v>
      </c>
      <c r="J64" s="13">
        <f t="shared" si="3"/>
        <v>685598.21164</v>
      </c>
      <c r="K64" s="17">
        <f t="shared" si="4"/>
        <v>106190.93128999998</v>
      </c>
      <c r="L64" s="3"/>
    </row>
    <row r="65" spans="1:12" ht="30.75">
      <c r="A65" s="1"/>
      <c r="B65" s="12" t="s">
        <v>9</v>
      </c>
      <c r="C65" s="11" t="s">
        <v>66</v>
      </c>
      <c r="D65" s="20">
        <v>210281644</v>
      </c>
      <c r="E65" s="9">
        <f t="shared" si="0"/>
        <v>210281.644</v>
      </c>
      <c r="F65" s="20">
        <v>48820299.42</v>
      </c>
      <c r="G65" s="21">
        <f t="shared" si="1"/>
        <v>48820.29942</v>
      </c>
      <c r="H65" s="10">
        <f t="shared" si="2"/>
        <v>23.216624376400635</v>
      </c>
      <c r="I65" s="8">
        <v>42912604.7</v>
      </c>
      <c r="J65" s="13">
        <f t="shared" si="3"/>
        <v>42912.6047</v>
      </c>
      <c r="K65" s="17">
        <f t="shared" si="4"/>
        <v>5907.6947199999995</v>
      </c>
      <c r="L65" s="3"/>
    </row>
    <row r="66" spans="1:12" ht="30.75">
      <c r="A66" s="1"/>
      <c r="B66" s="12" t="s">
        <v>21</v>
      </c>
      <c r="C66" s="11" t="s">
        <v>32</v>
      </c>
      <c r="D66" s="20">
        <v>1888501111</v>
      </c>
      <c r="E66" s="9">
        <f t="shared" si="0"/>
        <v>1888501.111</v>
      </c>
      <c r="F66" s="20">
        <v>204041699.52</v>
      </c>
      <c r="G66" s="21">
        <f t="shared" si="1"/>
        <v>204041.69952000002</v>
      </c>
      <c r="H66" s="10">
        <f t="shared" si="2"/>
        <v>10.804425707324883</v>
      </c>
      <c r="I66" s="8">
        <v>116137977.16</v>
      </c>
      <c r="J66" s="13">
        <f t="shared" si="3"/>
        <v>116137.97716</v>
      </c>
      <c r="K66" s="17">
        <f t="shared" si="4"/>
        <v>87903.72236000003</v>
      </c>
      <c r="L66" s="3"/>
    </row>
    <row r="67" spans="1:12" ht="15">
      <c r="A67" s="1"/>
      <c r="B67" s="12" t="s">
        <v>85</v>
      </c>
      <c r="C67" s="11" t="s">
        <v>17</v>
      </c>
      <c r="D67" s="20">
        <v>45170700</v>
      </c>
      <c r="E67" s="9">
        <f t="shared" si="0"/>
        <v>45170.7</v>
      </c>
      <c r="F67" s="20">
        <v>0</v>
      </c>
      <c r="G67" s="21">
        <f t="shared" si="1"/>
        <v>0</v>
      </c>
      <c r="H67" s="10">
        <f t="shared" si="2"/>
        <v>0</v>
      </c>
      <c r="I67" s="8">
        <v>0</v>
      </c>
      <c r="J67" s="13">
        <f t="shared" si="3"/>
        <v>0</v>
      </c>
      <c r="K67" s="17">
        <f t="shared" si="4"/>
        <v>0</v>
      </c>
      <c r="L67" s="3"/>
    </row>
    <row r="68" spans="1:12" ht="15">
      <c r="A68" s="1"/>
      <c r="B68" s="12" t="s">
        <v>77</v>
      </c>
      <c r="C68" s="11" t="s">
        <v>4</v>
      </c>
      <c r="D68" s="20">
        <v>1283208378.95</v>
      </c>
      <c r="E68" s="9">
        <f t="shared" si="0"/>
        <v>1283208.37895</v>
      </c>
      <c r="F68" s="20">
        <v>81770364.35</v>
      </c>
      <c r="G68" s="21">
        <f t="shared" si="1"/>
        <v>81770.36434999999</v>
      </c>
      <c r="H68" s="10">
        <f t="shared" si="2"/>
        <v>6.372337158280522</v>
      </c>
      <c r="I68" s="8">
        <v>36081079.82</v>
      </c>
      <c r="J68" s="13">
        <f t="shared" si="3"/>
        <v>36081.07982</v>
      </c>
      <c r="K68" s="17">
        <f t="shared" si="4"/>
        <v>45689.28452999999</v>
      </c>
      <c r="L68" s="3"/>
    </row>
    <row r="69" spans="1:12" ht="15">
      <c r="A69" s="1"/>
      <c r="B69" s="12" t="s">
        <v>106</v>
      </c>
      <c r="C69" s="11" t="s">
        <v>140</v>
      </c>
      <c r="D69" s="20">
        <v>543344501.05</v>
      </c>
      <c r="E69" s="9">
        <f aca="true" t="shared" si="5" ref="E69:E80">D69/1000</f>
        <v>543344.50105</v>
      </c>
      <c r="F69" s="20">
        <v>118365370.63</v>
      </c>
      <c r="G69" s="21">
        <f aca="true" t="shared" si="6" ref="G69:G80">F69/1000</f>
        <v>118365.37062999999</v>
      </c>
      <c r="H69" s="10">
        <f t="shared" si="2"/>
        <v>21.784589777068103</v>
      </c>
      <c r="I69" s="8">
        <v>76703948.65</v>
      </c>
      <c r="J69" s="13">
        <f t="shared" si="3"/>
        <v>76703.94865</v>
      </c>
      <c r="K69" s="17">
        <f aca="true" t="shared" si="7" ref="K69:K80">G69-J69</f>
        <v>41661.421979999985</v>
      </c>
      <c r="L69" s="3"/>
    </row>
    <row r="70" spans="1:12" ht="30.75">
      <c r="A70" s="1"/>
      <c r="B70" s="12" t="s">
        <v>8</v>
      </c>
      <c r="C70" s="11" t="s">
        <v>114</v>
      </c>
      <c r="D70" s="20">
        <v>16777531</v>
      </c>
      <c r="E70" s="9">
        <f t="shared" si="5"/>
        <v>16777.531</v>
      </c>
      <c r="F70" s="20">
        <v>3905964.54</v>
      </c>
      <c r="G70" s="21">
        <f t="shared" si="6"/>
        <v>3905.96454</v>
      </c>
      <c r="H70" s="10">
        <f aca="true" t="shared" si="8" ref="H70:H80">G70/E70*100</f>
        <v>23.28092578103417</v>
      </c>
      <c r="I70" s="8">
        <v>3352948.69</v>
      </c>
      <c r="J70" s="13">
        <f t="shared" si="3"/>
        <v>3352.94869</v>
      </c>
      <c r="K70" s="17">
        <f t="shared" si="7"/>
        <v>553.0158499999998</v>
      </c>
      <c r="L70" s="3"/>
    </row>
    <row r="71" spans="1:12" ht="30.75">
      <c r="A71" s="1"/>
      <c r="B71" s="12" t="s">
        <v>137</v>
      </c>
      <c r="C71" s="11" t="s">
        <v>57</v>
      </c>
      <c r="D71" s="20">
        <v>255590800</v>
      </c>
      <c r="E71" s="9">
        <f t="shared" si="5"/>
        <v>255590.8</v>
      </c>
      <c r="F71" s="20">
        <v>49102321.64</v>
      </c>
      <c r="G71" s="21">
        <f t="shared" si="6"/>
        <v>49102.32164</v>
      </c>
      <c r="H71" s="10">
        <f t="shared" si="8"/>
        <v>19.211302456895947</v>
      </c>
      <c r="I71" s="8">
        <v>47439586.17</v>
      </c>
      <c r="J71" s="13">
        <f aca="true" t="shared" si="9" ref="J71:J80">I71/1000</f>
        <v>47439.58617</v>
      </c>
      <c r="K71" s="17">
        <f t="shared" si="7"/>
        <v>1662.7354699999996</v>
      </c>
      <c r="L71" s="3"/>
    </row>
    <row r="72" spans="1:12" ht="15">
      <c r="A72" s="1"/>
      <c r="B72" s="12" t="s">
        <v>79</v>
      </c>
      <c r="C72" s="11" t="s">
        <v>44</v>
      </c>
      <c r="D72" s="20">
        <v>102546300</v>
      </c>
      <c r="E72" s="9">
        <f t="shared" si="5"/>
        <v>102546.3</v>
      </c>
      <c r="F72" s="20">
        <v>18940258.5</v>
      </c>
      <c r="G72" s="21">
        <f t="shared" si="6"/>
        <v>18940.2585</v>
      </c>
      <c r="H72" s="10">
        <f t="shared" si="8"/>
        <v>18.469957960452984</v>
      </c>
      <c r="I72" s="8">
        <v>19012170</v>
      </c>
      <c r="J72" s="13">
        <f t="shared" si="9"/>
        <v>19012.17</v>
      </c>
      <c r="K72" s="17">
        <f t="shared" si="7"/>
        <v>-71.91149999999834</v>
      </c>
      <c r="L72" s="3"/>
    </row>
    <row r="73" spans="1:12" ht="15">
      <c r="A73" s="1"/>
      <c r="B73" s="12" t="s">
        <v>144</v>
      </c>
      <c r="C73" s="11" t="s">
        <v>35</v>
      </c>
      <c r="D73" s="20">
        <v>118296100</v>
      </c>
      <c r="E73" s="9">
        <f t="shared" si="5"/>
        <v>118296.1</v>
      </c>
      <c r="F73" s="20">
        <v>24780400</v>
      </c>
      <c r="G73" s="21">
        <f t="shared" si="6"/>
        <v>24780.4</v>
      </c>
      <c r="H73" s="10">
        <f t="shared" si="8"/>
        <v>20.94777427151022</v>
      </c>
      <c r="I73" s="8">
        <v>24034582</v>
      </c>
      <c r="J73" s="13">
        <f t="shared" si="9"/>
        <v>24034.582</v>
      </c>
      <c r="K73" s="17">
        <f t="shared" si="7"/>
        <v>745.8180000000029</v>
      </c>
      <c r="L73" s="3"/>
    </row>
    <row r="74" spans="1:12" ht="30.75">
      <c r="A74" s="1"/>
      <c r="B74" s="12" t="s">
        <v>53</v>
      </c>
      <c r="C74" s="11" t="s">
        <v>6</v>
      </c>
      <c r="D74" s="20">
        <v>34748400</v>
      </c>
      <c r="E74" s="9">
        <f t="shared" si="5"/>
        <v>34748.4</v>
      </c>
      <c r="F74" s="20">
        <v>5381663.14</v>
      </c>
      <c r="G74" s="21">
        <f t="shared" si="6"/>
        <v>5381.66314</v>
      </c>
      <c r="H74" s="10">
        <f t="shared" si="8"/>
        <v>15.487513497024322</v>
      </c>
      <c r="I74" s="8">
        <v>4392834.17</v>
      </c>
      <c r="J74" s="13">
        <f t="shared" si="9"/>
        <v>4392.83417</v>
      </c>
      <c r="K74" s="17">
        <f t="shared" si="7"/>
        <v>988.8289699999996</v>
      </c>
      <c r="L74" s="3"/>
    </row>
    <row r="75" spans="1:12" ht="46.5">
      <c r="A75" s="1"/>
      <c r="B75" s="12" t="s">
        <v>142</v>
      </c>
      <c r="C75" s="11" t="s">
        <v>87</v>
      </c>
      <c r="D75" s="20">
        <v>985000000</v>
      </c>
      <c r="E75" s="9">
        <f t="shared" si="5"/>
        <v>985000</v>
      </c>
      <c r="F75" s="20">
        <v>114467063.78</v>
      </c>
      <c r="G75" s="21">
        <f t="shared" si="6"/>
        <v>114467.06378</v>
      </c>
      <c r="H75" s="10">
        <f t="shared" si="8"/>
        <v>11.6210217035533</v>
      </c>
      <c r="I75" s="8">
        <v>147408202.75</v>
      </c>
      <c r="J75" s="13">
        <f t="shared" si="9"/>
        <v>147408.20275</v>
      </c>
      <c r="K75" s="17">
        <f t="shared" si="7"/>
        <v>-32941.13897</v>
      </c>
      <c r="L75" s="3"/>
    </row>
    <row r="76" spans="1:12" ht="30.75">
      <c r="A76" s="1"/>
      <c r="B76" s="12" t="s">
        <v>12</v>
      </c>
      <c r="C76" s="11" t="s">
        <v>73</v>
      </c>
      <c r="D76" s="20">
        <v>985000000</v>
      </c>
      <c r="E76" s="9">
        <f t="shared" si="5"/>
        <v>985000</v>
      </c>
      <c r="F76" s="20">
        <v>114467063.78</v>
      </c>
      <c r="G76" s="21">
        <f t="shared" si="6"/>
        <v>114467.06378</v>
      </c>
      <c r="H76" s="10">
        <f t="shared" si="8"/>
        <v>11.6210217035533</v>
      </c>
      <c r="I76" s="8">
        <v>147408202.75</v>
      </c>
      <c r="J76" s="13">
        <f t="shared" si="9"/>
        <v>147408.20275</v>
      </c>
      <c r="K76" s="17">
        <f t="shared" si="7"/>
        <v>-32941.13897</v>
      </c>
      <c r="L76" s="3"/>
    </row>
    <row r="77" spans="1:12" ht="78">
      <c r="A77" s="1"/>
      <c r="B77" s="12" t="s">
        <v>92</v>
      </c>
      <c r="C77" s="11" t="s">
        <v>117</v>
      </c>
      <c r="D77" s="20">
        <v>3512944806.3</v>
      </c>
      <c r="E77" s="9">
        <f t="shared" si="5"/>
        <v>3512944.8063000003</v>
      </c>
      <c r="F77" s="20">
        <v>868116697.57</v>
      </c>
      <c r="G77" s="21">
        <f t="shared" si="6"/>
        <v>868116.6975700001</v>
      </c>
      <c r="H77" s="10">
        <f t="shared" si="8"/>
        <v>24.711936720814627</v>
      </c>
      <c r="I77" s="8">
        <v>1191667440</v>
      </c>
      <c r="J77" s="13">
        <f t="shared" si="9"/>
        <v>1191667.44</v>
      </c>
      <c r="K77" s="17">
        <f t="shared" si="7"/>
        <v>-323550.74242999987</v>
      </c>
      <c r="L77" s="3"/>
    </row>
    <row r="78" spans="1:12" ht="62.25">
      <c r="A78" s="1"/>
      <c r="B78" s="12" t="s">
        <v>80</v>
      </c>
      <c r="C78" s="11" t="s">
        <v>105</v>
      </c>
      <c r="D78" s="20">
        <v>2191815300</v>
      </c>
      <c r="E78" s="9">
        <f t="shared" si="5"/>
        <v>2191815.3</v>
      </c>
      <c r="F78" s="20">
        <v>742468982.62</v>
      </c>
      <c r="G78" s="21">
        <f t="shared" si="6"/>
        <v>742468.98262</v>
      </c>
      <c r="H78" s="10">
        <f t="shared" si="8"/>
        <v>33.874614463180365</v>
      </c>
      <c r="I78" s="8">
        <v>778112523.3</v>
      </c>
      <c r="J78" s="13">
        <f t="shared" si="9"/>
        <v>778112.5233</v>
      </c>
      <c r="K78" s="17">
        <f t="shared" si="7"/>
        <v>-35643.54067999998</v>
      </c>
      <c r="L78" s="3"/>
    </row>
    <row r="79" spans="1:12" ht="15">
      <c r="A79" s="1"/>
      <c r="B79" s="12" t="s">
        <v>74</v>
      </c>
      <c r="C79" s="11" t="s">
        <v>90</v>
      </c>
      <c r="D79" s="20">
        <v>554083100</v>
      </c>
      <c r="E79" s="9">
        <f t="shared" si="5"/>
        <v>554083.1</v>
      </c>
      <c r="F79" s="20">
        <v>125647714.95</v>
      </c>
      <c r="G79" s="21">
        <f t="shared" si="6"/>
        <v>125647.71495000001</v>
      </c>
      <c r="H79" s="10">
        <f t="shared" si="8"/>
        <v>22.676691447546407</v>
      </c>
      <c r="I79" s="8">
        <v>113554916.7</v>
      </c>
      <c r="J79" s="13">
        <f t="shared" si="9"/>
        <v>113554.9167</v>
      </c>
      <c r="K79" s="17">
        <f t="shared" si="7"/>
        <v>12092.798250000007</v>
      </c>
      <c r="L79" s="3"/>
    </row>
    <row r="80" spans="1:12" ht="30.75">
      <c r="A80" s="1"/>
      <c r="B80" s="12" t="s">
        <v>24</v>
      </c>
      <c r="C80" s="11" t="s">
        <v>76</v>
      </c>
      <c r="D80" s="20">
        <v>767046406.3</v>
      </c>
      <c r="E80" s="9">
        <f t="shared" si="5"/>
        <v>767046.4062999999</v>
      </c>
      <c r="F80" s="20">
        <v>0</v>
      </c>
      <c r="G80" s="21">
        <f t="shared" si="6"/>
        <v>0</v>
      </c>
      <c r="H80" s="10">
        <f t="shared" si="8"/>
        <v>0</v>
      </c>
      <c r="I80" s="8">
        <v>300000000</v>
      </c>
      <c r="J80" s="13">
        <f t="shared" si="9"/>
        <v>300000</v>
      </c>
      <c r="K80" s="17">
        <f t="shared" si="7"/>
        <v>-300000</v>
      </c>
      <c r="L80" s="3"/>
    </row>
  </sheetData>
  <sheetProtection/>
  <autoFilter ref="B4:F80"/>
  <mergeCells count="3">
    <mergeCell ref="A1:F1"/>
    <mergeCell ref="A3:F3"/>
    <mergeCell ref="A2:K2"/>
  </mergeCells>
  <printOptions/>
  <pageMargins left="0.4724409448818898" right="0.31496062992125984" top="0.5511811023622047" bottom="0.3937007874015748" header="0.31496062992125984" footer="0.31496062992125984"/>
  <pageSetup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Кривовицина Елена Викьлровна</cp:lastModifiedBy>
  <cp:lastPrinted>2019-04-05T06:34:57Z</cp:lastPrinted>
  <dcterms:created xsi:type="dcterms:W3CDTF">2019-04-05T06:58:07Z</dcterms:created>
  <dcterms:modified xsi:type="dcterms:W3CDTF">2020-06-08T08:05:25Z</dcterms:modified>
  <cp:category/>
  <cp:version/>
  <cp:contentType/>
  <cp:contentStatus/>
</cp:coreProperties>
</file>