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" yWindow="996" windowWidth="15000" windowHeight="9432" activeTab="0"/>
  </bookViews>
  <sheets>
    <sheet name="Sheet1" sheetId="1" r:id="rId1"/>
  </sheets>
  <definedNames>
    <definedName name="_xlnm._FilterDatabase" localSheetId="0" hidden="1">'Sheet1'!$B$4:$F$44</definedName>
  </definedNames>
  <calcPr fullCalcOnLoad="1"/>
</workbook>
</file>

<file path=xl/sharedStrings.xml><?xml version="1.0" encoding="utf-8"?>
<sst xmlns="http://schemas.openxmlformats.org/spreadsheetml/2006/main" count="91" uniqueCount="91">
  <si>
    <t>00010102000010000110</t>
  </si>
  <si>
    <t>00020210000000000150</t>
  </si>
  <si>
    <t>00020700000000000000</t>
  </si>
  <si>
    <t>НАЛОГИ НА ИМУЩЕСТВО</t>
  </si>
  <si>
    <t>00010605000020000110</t>
  </si>
  <si>
    <t>00020240000000000150</t>
  </si>
  <si>
    <t>АДМИНИСТРАТИВНЫЕ ПЛАТЕЖИ И СБОРЫ</t>
  </si>
  <si>
    <t>00010704000010000110</t>
  </si>
  <si>
    <t>ШТРАФЫ, САНКЦИИ, ВОЗМЕЩЕНИЕ УЩЕРБА</t>
  </si>
  <si>
    <t>Иные межбюджетные трансферты</t>
  </si>
  <si>
    <t>00021800000000000000</t>
  </si>
  <si>
    <t>00010302000010000110</t>
  </si>
  <si>
    <t>00010101000000000110</t>
  </si>
  <si>
    <t>00021900000000000000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</si>
  <si>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</si>
  <si>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</si>
  <si>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Налог на игорный бизнес</t>
  </si>
  <si>
    <t>Дотации бюджетам бюджетной системы Российской Федерации</t>
  </si>
  <si>
    <t>Единый сельскохозяйственный налог</t>
  </si>
  <si>
    <t>НАЛОГИ НА ТОВАРЫ (РАБОТЫ, УСЛУГИ), РЕАЛИЗУЕМЫЕ НА ТЕРРИТОРИИ РОССИЙСКОЙ ФЕДЕРАЦИИ</t>
  </si>
  <si>
    <t>00020230000000000150</t>
  </si>
  <si>
    <t>БЕЗВОЗМЕЗДНЫЕ ПОСТУПЛЕНИЯ ОТ ДРУГИХ БЮДЖЕТОВ БЮДЖЕТНОЙ СИСТЕМЫ РОССИЙСКОЙ ФЕДЕРАЦИИ</t>
  </si>
  <si>
    <t>00010501000000000110</t>
  </si>
  <si>
    <t>00010601000000000110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</si>
  <si>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</si>
  <si>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</si>
  <si>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>Акцизы по подакцизным товарам (продукции), производимым на территории Российской Федерации</t>
  </si>
  <si>
    <t>Налог на прибыль организаций</t>
  </si>
  <si>
    <t>Доходы бюджета - Всего</t>
  </si>
  <si>
    <t>00010606000000000110</t>
  </si>
  <si>
    <t>ПРОЧИЕ НЕНАЛОГОВЫЕ ДОХОДЫ</t>
  </si>
  <si>
    <t>00085000000000000000</t>
  </si>
  <si>
    <t>Налог на имущество физических лиц</t>
  </si>
  <si>
    <t>00010504000020000110</t>
  </si>
  <si>
    <t>Субсидии бюджетам бюджетной системы Российской Федерации (межбюджетные субсидии)</t>
  </si>
  <si>
    <t>00010000000000000000</t>
  </si>
  <si>
    <t>00010604000020000110</t>
  </si>
  <si>
    <t>ВОЗВРАТ ОСТАТКОВ СУБСИДИЙ, СУБВЕНЦИЙ И ИНЫХ МЕЖБЮДЖЕТНЫХ ТРАНСФЕРТОВ, ИМЕЮЩИХ ЦЕЛЕВОЕ НАЗНАЧЕНИЕ, ПРОШЛЫХ ЛЕТ</t>
  </si>
  <si>
    <t>00011100000000000000</t>
  </si>
  <si>
    <t>00010100000000000000</t>
  </si>
  <si>
    <t>00010503000010000110</t>
  </si>
  <si>
    <t>00010300000000000000</t>
  </si>
  <si>
    <t>ДОХОДЫ ОТ ОКАЗАНИЯ ПЛАТНЫХ УСЛУГ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</si>
  <si>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</si>
  <si>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00010502000020000110</t>
  </si>
  <si>
    <t>НАЛОГИ, СБОРЫ И РЕГУЛЯРНЫЕ ПЛАТЕЖИ ЗА ПОЛЬЗОВАНИЕ ПРИРОДНЫМИ РЕСУРСАМИ</t>
  </si>
  <si>
    <t>ДОХОДЫ ОТ ПРОДАЖИ МАТЕРИАЛЬНЫХ И НЕМАТЕРИАЛЬНЫХ АКТИВОВ</t>
  </si>
  <si>
    <t>Налог на доходы физических лиц</t>
  </si>
  <si>
    <t>НАЛОГОВЫЕ И НЕНАЛОГОВЫЕ ДОХОДЫ</t>
  </si>
  <si>
    <t>00011200000000000000</t>
  </si>
  <si>
    <t>00010602000020000110</t>
  </si>
  <si>
    <t>НАЛОГИ НА СОВОКУПНЫЙ ДОХОД</t>
  </si>
  <si>
    <t>Налог на добычу полезных ископаемых</t>
  </si>
  <si>
    <t>00011300000000000000</t>
  </si>
  <si>
    <t>00020220000000000150</t>
  </si>
  <si>
    <t>НАЛОГИ НА ПРИБЫЛЬ, ДОХОДЫ</t>
  </si>
  <si>
    <t>00011400000000000000</t>
  </si>
  <si>
    <t>ЗАДОЛЖЕННОСТЬ И ПЕРЕРАСЧЕТЫ ПО ОТМЕНЕННЫМ НАЛОГАМ, СБОРАМ И ИНЫМ ОБЯЗАТЕЛЬНЫМ ПЛАТЕЖАМ</t>
  </si>
  <si>
    <t>00020000000000000000</t>
  </si>
  <si>
    <t>00010500000000000000</t>
  </si>
  <si>
    <t>00011500000000000000</t>
  </si>
  <si>
    <t>00010600000000000000</t>
  </si>
  <si>
    <t>00011600000000000000</t>
  </si>
  <si>
    <t>ПЛАТЕЖИ ПРИ ПОЛЬЗОВАНИИ ПРИРОДНЫМИ РЕСУРСАМИ</t>
  </si>
  <si>
    <t>Налог, взимаемый в связи с применением упрощенной системы налогообложения</t>
  </si>
  <si>
    <t>00010700000000000000</t>
  </si>
  <si>
    <t>00011700000000000000</t>
  </si>
  <si>
    <t>00010800000000000000</t>
  </si>
  <si>
    <t>Субвенции бюджетам бюджетной системы Российской Федерации</t>
  </si>
  <si>
    <t>00010900000000000000</t>
  </si>
  <si>
    <t>00010701000010000110</t>
  </si>
  <si>
    <t>Налог на имущество организаций</t>
  </si>
  <si>
    <t>00020200000000000000</t>
  </si>
  <si>
    <t>Земельный налог</t>
  </si>
  <si>
    <t>БЕЗВОЗМЕЗДНЫЕ ПОСТУПЛЕНИЯ</t>
  </si>
  <si>
    <t>Транспортный налог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</si>
  <si>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</si>
  <si>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</si>
  <si>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Наименование показателя</t>
  </si>
  <si>
    <t>Код дохода по КД</t>
  </si>
  <si>
    <t>Процент исполнения</t>
  </si>
  <si>
    <t xml:space="preserve">               Сведения об исполнении консолидированного бюджета по доходам   на 1 апреля 2020года                                                                                  в сравнении с планом  и соответствующим периодом прошлого года</t>
  </si>
  <si>
    <t xml:space="preserve">Утвержденные назначения на 2020 год    в рублях                           </t>
  </si>
  <si>
    <t>Утвержденные назначения на 2020 год                                 в тыс. руб.</t>
  </si>
  <si>
    <t>Исполнено на                     1 апреля 2020г                        в  рублях</t>
  </si>
  <si>
    <t>Исполнено на                     1 апреля 2020г                        в тыс. руб.</t>
  </si>
  <si>
    <t>Исполнено на 1 апреля 2019г в рублях</t>
  </si>
  <si>
    <t>Исполнено на                    1 апреля 2019г                                    в тыс. руб.</t>
  </si>
  <si>
    <t>00020300000000000000</t>
  </si>
  <si>
    <t>БЕЗВОЗМЕЗДНЫЕ ПОСТУПЛЕНИЯ ОТ ГОСУДАРСТВЕННЫХ (МУНИЦИПАЛЬНЫХ) ОРГАНИЗАЦИЙ</t>
  </si>
  <si>
    <t xml:space="preserve">Отклонение 2020 года от 2019 года             в тыс. руб.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</si>
</sst>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</numFmts>
  <fonts count="56">
    <font>
      <sz val="11"/>
      <color theme="1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10"/>
      <name val="Segoe U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9" fontId="47" fillId="0" borderId="10">
      <alignment horizontal="center" vertical="center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40" fillId="30" borderId="1" applyNumberFormat="0" applyAlignment="0" applyProtection="0"/>
    <xf numFmtId="0" fontId="43" fillId="27" borderId="8" applyNumberFormat="0" applyAlignment="0" applyProtection="0"/>
    <xf numFmtId="0" fontId="33" fillId="27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4" fillId="28" borderId="2" applyNumberFormat="0" applyAlignment="0" applyProtection="0"/>
    <xf numFmtId="0" fontId="44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41" fillId="0" borderId="6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24">
    <xf numFmtId="0" fontId="0" fillId="0" borderId="0" xfId="0" applyFont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wrapText="1"/>
    </xf>
    <xf numFmtId="0" fontId="51" fillId="0" borderId="11" xfId="0" applyFont="1" applyFill="1" applyBorder="1" applyAlignment="1">
      <alignment horizontal="center" vertical="center" wrapText="1"/>
    </xf>
    <xf numFmtId="172" fontId="51" fillId="0" borderId="11" xfId="0" applyNumberFormat="1" applyFont="1" applyFill="1" applyBorder="1" applyAlignment="1">
      <alignment horizontal="center" vertical="center" wrapText="1"/>
    </xf>
    <xf numFmtId="179" fontId="50" fillId="0" borderId="11" xfId="0" applyNumberFormat="1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172" fontId="51" fillId="0" borderId="12" xfId="0" applyNumberFormat="1" applyFont="1" applyFill="1" applyBorder="1" applyAlignment="1">
      <alignment horizontal="center" vertical="center" wrapText="1"/>
    </xf>
    <xf numFmtId="179" fontId="50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74" applyNumberFormat="1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/>
    </xf>
    <xf numFmtId="49" fontId="51" fillId="0" borderId="11" xfId="0" applyNumberFormat="1" applyFont="1" applyFill="1" applyBorder="1" applyAlignment="1">
      <alignment horizontal="center" vertical="center" wrapText="1"/>
    </xf>
    <xf numFmtId="179" fontId="52" fillId="0" borderId="12" xfId="0" applyNumberFormat="1" applyFont="1" applyFill="1" applyBorder="1" applyAlignment="1">
      <alignment horizontal="center" vertical="center" wrapText="1"/>
    </xf>
    <xf numFmtId="179" fontId="52" fillId="0" borderId="11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5" fillId="0" borderId="0" xfId="0" applyFont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28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44"/>
  <sheetViews>
    <sheetView tabSelected="1" zoomScaleSheetLayoutView="100" zoomScalePageLayoutView="0" workbookViewId="0" topLeftCell="B1">
      <selection activeCell="H5" sqref="H5"/>
    </sheetView>
  </sheetViews>
  <sheetFormatPr defaultColWidth="9.140625" defaultRowHeight="15"/>
  <cols>
    <col min="1" max="1" width="1.57421875" style="1" hidden="1" customWidth="1"/>
    <col min="2" max="2" width="35.7109375" style="1" customWidth="1"/>
    <col min="3" max="3" width="23.7109375" style="1" customWidth="1"/>
    <col min="4" max="4" width="18.28125" style="1" hidden="1" customWidth="1"/>
    <col min="5" max="5" width="19.28125" style="1" customWidth="1"/>
    <col min="6" max="6" width="18.7109375" style="1" hidden="1" customWidth="1"/>
    <col min="7" max="7" width="17.421875" style="1" customWidth="1"/>
    <col min="8" max="8" width="13.8515625" style="1" customWidth="1"/>
    <col min="9" max="9" width="17.57421875" style="1" hidden="1" customWidth="1"/>
    <col min="10" max="10" width="17.57421875" style="1" customWidth="1"/>
    <col min="11" max="11" width="17.28125" style="1" customWidth="1"/>
    <col min="12" max="16384" width="8.8515625" style="1" customWidth="1"/>
  </cols>
  <sheetData>
    <row r="1" spans="1:6" ht="9" customHeight="1">
      <c r="A1" s="22"/>
      <c r="B1" s="22"/>
      <c r="C1" s="22"/>
      <c r="D1" s="22"/>
      <c r="E1" s="22"/>
      <c r="F1" s="22"/>
    </row>
    <row r="2" spans="1:11" ht="52.5" customHeight="1">
      <c r="A2" s="23" t="s">
        <v>81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6" ht="24" customHeight="1">
      <c r="A3" s="20"/>
      <c r="B3" s="21"/>
      <c r="C3" s="21"/>
      <c r="D3" s="21"/>
      <c r="E3" s="21"/>
      <c r="F3" s="21"/>
    </row>
    <row r="4" spans="1:11" ht="82.5" customHeight="1">
      <c r="A4" s="2"/>
      <c r="B4" s="9" t="s">
        <v>78</v>
      </c>
      <c r="C4" s="9" t="s">
        <v>79</v>
      </c>
      <c r="D4" s="9" t="s">
        <v>82</v>
      </c>
      <c r="E4" s="9" t="s">
        <v>83</v>
      </c>
      <c r="F4" s="9" t="s">
        <v>84</v>
      </c>
      <c r="G4" s="9" t="s">
        <v>85</v>
      </c>
      <c r="H4" s="9" t="s">
        <v>80</v>
      </c>
      <c r="I4" s="9" t="s">
        <v>86</v>
      </c>
      <c r="J4" s="9" t="s">
        <v>87</v>
      </c>
      <c r="K4" s="10" t="s">
        <v>90</v>
      </c>
    </row>
    <row r="5" spans="1:11" ht="36" customHeight="1">
      <c r="A5" s="2"/>
      <c r="B5" s="11" t="s">
        <v>28</v>
      </c>
      <c r="C5" s="6" t="s">
        <v>31</v>
      </c>
      <c r="D5" s="18">
        <v>81026648070.07</v>
      </c>
      <c r="E5" s="15">
        <f>D5/1000</f>
        <v>81026648.07007001</v>
      </c>
      <c r="F5" s="18">
        <v>15134791207.02</v>
      </c>
      <c r="G5" s="8">
        <f>F5/1000</f>
        <v>15134791.20702</v>
      </c>
      <c r="H5" s="8">
        <f>G5/E5*100</f>
        <v>18.678782311137656</v>
      </c>
      <c r="I5" s="7">
        <v>14653290849.48</v>
      </c>
      <c r="J5" s="8">
        <f aca="true" t="shared" si="0" ref="J5:J44">I5/1000</f>
        <v>14653290.84948</v>
      </c>
      <c r="K5" s="8">
        <f>G5-J5</f>
        <v>481500.35754000023</v>
      </c>
    </row>
    <row r="6" spans="1:11" ht="26.25">
      <c r="A6" s="2"/>
      <c r="B6" s="12" t="s">
        <v>48</v>
      </c>
      <c r="C6" s="3" t="s">
        <v>35</v>
      </c>
      <c r="D6" s="17">
        <v>63026311269.22</v>
      </c>
      <c r="E6" s="16">
        <f aca="true" t="shared" si="1" ref="E6:E44">D6/1000</f>
        <v>63026311.26922</v>
      </c>
      <c r="F6" s="17">
        <v>12641180505.5</v>
      </c>
      <c r="G6" s="5">
        <f aca="true" t="shared" si="2" ref="G6:G44">F6/1000</f>
        <v>12641180.5055</v>
      </c>
      <c r="H6" s="8">
        <f aca="true" t="shared" si="3" ref="H6:H43">G6/E6*100</f>
        <v>20.056989296902643</v>
      </c>
      <c r="I6" s="4">
        <v>12560999375.62</v>
      </c>
      <c r="J6" s="5">
        <f t="shared" si="0"/>
        <v>12560999.37562</v>
      </c>
      <c r="K6" s="5">
        <f aca="true" t="shared" si="4" ref="K6:K44">G6-J6</f>
        <v>80181.1298799999</v>
      </c>
    </row>
    <row r="7" spans="1:11" ht="15">
      <c r="A7" s="2"/>
      <c r="B7" s="12" t="s">
        <v>55</v>
      </c>
      <c r="C7" s="3" t="s">
        <v>39</v>
      </c>
      <c r="D7" s="17">
        <v>43008187284.6</v>
      </c>
      <c r="E7" s="16">
        <f t="shared" si="1"/>
        <v>43008187.2846</v>
      </c>
      <c r="F7" s="17">
        <v>8143353516.29</v>
      </c>
      <c r="G7" s="5">
        <f t="shared" si="2"/>
        <v>8143353.51629</v>
      </c>
      <c r="H7" s="8">
        <f t="shared" si="3"/>
        <v>18.934426281216233</v>
      </c>
      <c r="I7" s="4">
        <v>8976163976.3</v>
      </c>
      <c r="J7" s="5">
        <f t="shared" si="0"/>
        <v>8976163.9763</v>
      </c>
      <c r="K7" s="5">
        <f t="shared" si="4"/>
        <v>-832810.4600099996</v>
      </c>
    </row>
    <row r="8" spans="1:11" ht="15">
      <c r="A8" s="2"/>
      <c r="B8" s="12" t="s">
        <v>27</v>
      </c>
      <c r="C8" s="3" t="s">
        <v>12</v>
      </c>
      <c r="D8" s="17">
        <v>21000000000</v>
      </c>
      <c r="E8" s="16">
        <f t="shared" si="1"/>
        <v>21000000</v>
      </c>
      <c r="F8" s="17">
        <v>3694846409.59</v>
      </c>
      <c r="G8" s="5">
        <f t="shared" si="2"/>
        <v>3694846.4095900003</v>
      </c>
      <c r="H8" s="8">
        <f t="shared" si="3"/>
        <v>17.594506712333335</v>
      </c>
      <c r="I8" s="4">
        <v>4835131339.55</v>
      </c>
      <c r="J8" s="5">
        <f t="shared" si="0"/>
        <v>4835131.339550001</v>
      </c>
      <c r="K8" s="5">
        <f t="shared" si="4"/>
        <v>-1140284.9299600003</v>
      </c>
    </row>
    <row r="9" spans="1:11" ht="15">
      <c r="A9" s="2"/>
      <c r="B9" s="12" t="s">
        <v>47</v>
      </c>
      <c r="C9" s="3" t="s">
        <v>0</v>
      </c>
      <c r="D9" s="17">
        <v>22008187284.6</v>
      </c>
      <c r="E9" s="16">
        <f t="shared" si="1"/>
        <v>22008187.284599997</v>
      </c>
      <c r="F9" s="17">
        <v>4448507106.7</v>
      </c>
      <c r="G9" s="5">
        <f t="shared" si="2"/>
        <v>4448507.106699999</v>
      </c>
      <c r="H9" s="8">
        <f t="shared" si="3"/>
        <v>20.21296460800657</v>
      </c>
      <c r="I9" s="4">
        <v>4141032636.75</v>
      </c>
      <c r="J9" s="5">
        <f t="shared" si="0"/>
        <v>4141032.63675</v>
      </c>
      <c r="K9" s="5">
        <f t="shared" si="4"/>
        <v>307474.46994999936</v>
      </c>
    </row>
    <row r="10" spans="1:11" ht="52.5">
      <c r="A10" s="2"/>
      <c r="B10" s="12" t="s">
        <v>19</v>
      </c>
      <c r="C10" s="3" t="s">
        <v>41</v>
      </c>
      <c r="D10" s="17">
        <v>7780397715.97</v>
      </c>
      <c r="E10" s="16">
        <f t="shared" si="1"/>
        <v>7780397.71597</v>
      </c>
      <c r="F10" s="17">
        <v>1653821508.99</v>
      </c>
      <c r="G10" s="5">
        <f t="shared" si="2"/>
        <v>1653821.50899</v>
      </c>
      <c r="H10" s="8">
        <f t="shared" si="3"/>
        <v>21.25625924745949</v>
      </c>
      <c r="I10" s="4">
        <v>1285463614.23</v>
      </c>
      <c r="J10" s="5">
        <f t="shared" si="0"/>
        <v>1285463.61423</v>
      </c>
      <c r="K10" s="5">
        <f t="shared" si="4"/>
        <v>368357.89476000005</v>
      </c>
    </row>
    <row r="11" spans="1:11" ht="39">
      <c r="A11" s="2"/>
      <c r="B11" s="12" t="s">
        <v>26</v>
      </c>
      <c r="C11" s="3" t="s">
        <v>11</v>
      </c>
      <c r="D11" s="17">
        <v>7780397715.97</v>
      </c>
      <c r="E11" s="16">
        <f t="shared" si="1"/>
        <v>7780397.71597</v>
      </c>
      <c r="F11" s="17">
        <v>1653821508.99</v>
      </c>
      <c r="G11" s="5">
        <f t="shared" si="2"/>
        <v>1653821.50899</v>
      </c>
      <c r="H11" s="8">
        <f t="shared" si="3"/>
        <v>21.25625924745949</v>
      </c>
      <c r="I11" s="4">
        <v>1285463614.23</v>
      </c>
      <c r="J11" s="5">
        <f t="shared" si="0"/>
        <v>1285463.61423</v>
      </c>
      <c r="K11" s="5">
        <f t="shared" si="4"/>
        <v>368357.89476000005</v>
      </c>
    </row>
    <row r="12" spans="1:11" ht="15">
      <c r="A12" s="2"/>
      <c r="B12" s="12" t="s">
        <v>51</v>
      </c>
      <c r="C12" s="3" t="s">
        <v>59</v>
      </c>
      <c r="D12" s="17">
        <v>2747488370</v>
      </c>
      <c r="E12" s="16">
        <f t="shared" si="1"/>
        <v>2747488.37</v>
      </c>
      <c r="F12" s="17">
        <v>611407984.46</v>
      </c>
      <c r="G12" s="5">
        <f t="shared" si="2"/>
        <v>611407.9844600001</v>
      </c>
      <c r="H12" s="8">
        <f t="shared" si="3"/>
        <v>22.253342039078404</v>
      </c>
      <c r="I12" s="4">
        <v>527783602.68</v>
      </c>
      <c r="J12" s="5">
        <f t="shared" si="0"/>
        <v>527783.60268</v>
      </c>
      <c r="K12" s="5">
        <f t="shared" si="4"/>
        <v>83624.38178000005</v>
      </c>
    </row>
    <row r="13" spans="1:11" ht="26.25">
      <c r="A13" s="2"/>
      <c r="B13" s="12" t="s">
        <v>64</v>
      </c>
      <c r="C13" s="3" t="s">
        <v>22</v>
      </c>
      <c r="D13" s="17">
        <v>2244585367</v>
      </c>
      <c r="E13" s="16">
        <f t="shared" si="1"/>
        <v>2244585.367</v>
      </c>
      <c r="F13" s="17">
        <v>454963601.05</v>
      </c>
      <c r="G13" s="5">
        <f t="shared" si="2"/>
        <v>454963.60105</v>
      </c>
      <c r="H13" s="8">
        <f t="shared" si="3"/>
        <v>20.269382832967565</v>
      </c>
      <c r="I13" s="4">
        <v>390570185.76</v>
      </c>
      <c r="J13" s="5">
        <f t="shared" si="0"/>
        <v>390570.18575999996</v>
      </c>
      <c r="K13" s="5">
        <f t="shared" si="4"/>
        <v>64393.41529000003</v>
      </c>
    </row>
    <row r="14" spans="1:11" ht="26.25">
      <c r="A14" s="2"/>
      <c r="B14" s="12" t="s">
        <v>15</v>
      </c>
      <c r="C14" s="3" t="s">
        <v>44</v>
      </c>
      <c r="D14" s="17">
        <v>371340000</v>
      </c>
      <c r="E14" s="16">
        <f t="shared" si="1"/>
        <v>371340</v>
      </c>
      <c r="F14" s="17">
        <v>100540023.11</v>
      </c>
      <c r="G14" s="5">
        <f t="shared" si="2"/>
        <v>100540.02311</v>
      </c>
      <c r="H14" s="8">
        <f t="shared" si="3"/>
        <v>27.074924088436468</v>
      </c>
      <c r="I14" s="4">
        <v>87079096.04</v>
      </c>
      <c r="J14" s="5">
        <f t="shared" si="0"/>
        <v>87079.09604</v>
      </c>
      <c r="K14" s="5">
        <f t="shared" si="4"/>
        <v>13460.92706999999</v>
      </c>
    </row>
    <row r="15" spans="1:11" ht="15">
      <c r="A15" s="2"/>
      <c r="B15" s="12" t="s">
        <v>18</v>
      </c>
      <c r="C15" s="3" t="s">
        <v>40</v>
      </c>
      <c r="D15" s="17">
        <v>75640003</v>
      </c>
      <c r="E15" s="16">
        <f t="shared" si="1"/>
        <v>75640.003</v>
      </c>
      <c r="F15" s="17">
        <v>39856398.03</v>
      </c>
      <c r="G15" s="5">
        <f t="shared" si="2"/>
        <v>39856.398030000004</v>
      </c>
      <c r="H15" s="8">
        <f t="shared" si="3"/>
        <v>52.69222164097482</v>
      </c>
      <c r="I15" s="4">
        <v>37125787.94</v>
      </c>
      <c r="J15" s="5">
        <f t="shared" si="0"/>
        <v>37125.787939999995</v>
      </c>
      <c r="K15" s="5">
        <f t="shared" si="4"/>
        <v>2730.610090000009</v>
      </c>
    </row>
    <row r="16" spans="1:11" ht="26.25">
      <c r="A16" s="2"/>
      <c r="B16" s="12" t="s">
        <v>14</v>
      </c>
      <c r="C16" s="3" t="s">
        <v>33</v>
      </c>
      <c r="D16" s="17">
        <v>55923000</v>
      </c>
      <c r="E16" s="16">
        <f t="shared" si="1"/>
        <v>55923</v>
      </c>
      <c r="F16" s="17">
        <v>16047962.27</v>
      </c>
      <c r="G16" s="5">
        <f t="shared" si="2"/>
        <v>16047.96227</v>
      </c>
      <c r="H16" s="8">
        <f t="shared" si="3"/>
        <v>28.696533215313913</v>
      </c>
      <c r="I16" s="4">
        <v>13008532.94</v>
      </c>
      <c r="J16" s="5">
        <f t="shared" si="0"/>
        <v>13008.53294</v>
      </c>
      <c r="K16" s="5">
        <f t="shared" si="4"/>
        <v>3039.429330000001</v>
      </c>
    </row>
    <row r="17" spans="1:11" ht="15">
      <c r="A17" s="2"/>
      <c r="B17" s="12" t="s">
        <v>3</v>
      </c>
      <c r="C17" s="3" t="s">
        <v>61</v>
      </c>
      <c r="D17" s="17">
        <v>6987819000</v>
      </c>
      <c r="E17" s="16">
        <f t="shared" si="1"/>
        <v>6987819</v>
      </c>
      <c r="F17" s="17">
        <v>1621298723.4</v>
      </c>
      <c r="G17" s="5">
        <f t="shared" si="2"/>
        <v>1621298.7234</v>
      </c>
      <c r="H17" s="8">
        <f t="shared" si="3"/>
        <v>23.201784754298874</v>
      </c>
      <c r="I17" s="4">
        <v>1195734365.11</v>
      </c>
      <c r="J17" s="5">
        <f t="shared" si="0"/>
        <v>1195734.36511</v>
      </c>
      <c r="K17" s="5">
        <f t="shared" si="4"/>
        <v>425564.3582900001</v>
      </c>
    </row>
    <row r="18" spans="1:11" ht="15">
      <c r="A18" s="2"/>
      <c r="B18" s="12" t="s">
        <v>32</v>
      </c>
      <c r="C18" s="3" t="s">
        <v>23</v>
      </c>
      <c r="D18" s="17">
        <v>326316000</v>
      </c>
      <c r="E18" s="16">
        <f t="shared" si="1"/>
        <v>326316</v>
      </c>
      <c r="F18" s="17">
        <v>15269840.52</v>
      </c>
      <c r="G18" s="5">
        <f t="shared" si="2"/>
        <v>15269.84052</v>
      </c>
      <c r="H18" s="8">
        <f t="shared" si="3"/>
        <v>4.679464237119848</v>
      </c>
      <c r="I18" s="4">
        <v>24099115.78</v>
      </c>
      <c r="J18" s="5">
        <f t="shared" si="0"/>
        <v>24099.11578</v>
      </c>
      <c r="K18" s="5">
        <f t="shared" si="4"/>
        <v>-8829.27526</v>
      </c>
    </row>
    <row r="19" spans="1:11" ht="15">
      <c r="A19" s="2"/>
      <c r="B19" s="12" t="s">
        <v>71</v>
      </c>
      <c r="C19" s="3" t="s">
        <v>50</v>
      </c>
      <c r="D19" s="17">
        <v>3600000000</v>
      </c>
      <c r="E19" s="16">
        <f t="shared" si="1"/>
        <v>3600000</v>
      </c>
      <c r="F19" s="17">
        <v>1050177736.23</v>
      </c>
      <c r="G19" s="5">
        <f t="shared" si="2"/>
        <v>1050177.73623</v>
      </c>
      <c r="H19" s="8">
        <f t="shared" si="3"/>
        <v>29.171603784166667</v>
      </c>
      <c r="I19" s="4">
        <v>618681878.79</v>
      </c>
      <c r="J19" s="5">
        <f t="shared" si="0"/>
        <v>618681.87879</v>
      </c>
      <c r="K19" s="5">
        <f t="shared" si="4"/>
        <v>431495.85743999993</v>
      </c>
    </row>
    <row r="20" spans="1:11" ht="15">
      <c r="A20" s="2"/>
      <c r="B20" s="12" t="s">
        <v>75</v>
      </c>
      <c r="C20" s="3" t="s">
        <v>36</v>
      </c>
      <c r="D20" s="17">
        <v>1150000000</v>
      </c>
      <c r="E20" s="16">
        <f t="shared" si="1"/>
        <v>1150000</v>
      </c>
      <c r="F20" s="17">
        <v>178551471.97</v>
      </c>
      <c r="G20" s="5">
        <f t="shared" si="2"/>
        <v>178551.47197</v>
      </c>
      <c r="H20" s="8">
        <f t="shared" si="3"/>
        <v>15.526214953913046</v>
      </c>
      <c r="I20" s="4">
        <v>167544992.15</v>
      </c>
      <c r="J20" s="5">
        <f t="shared" si="0"/>
        <v>167544.99215</v>
      </c>
      <c r="K20" s="5">
        <f t="shared" si="4"/>
        <v>11006.479820000008</v>
      </c>
    </row>
    <row r="21" spans="1:11" ht="15">
      <c r="A21" s="2"/>
      <c r="B21" s="12" t="s">
        <v>16</v>
      </c>
      <c r="C21" s="3" t="s">
        <v>4</v>
      </c>
      <c r="D21" s="17">
        <v>41880000</v>
      </c>
      <c r="E21" s="16">
        <f t="shared" si="1"/>
        <v>41880</v>
      </c>
      <c r="F21" s="17">
        <v>10295000</v>
      </c>
      <c r="G21" s="5">
        <f t="shared" si="2"/>
        <v>10295</v>
      </c>
      <c r="H21" s="8">
        <f t="shared" si="3"/>
        <v>24.582139446036294</v>
      </c>
      <c r="I21" s="4">
        <v>10393000</v>
      </c>
      <c r="J21" s="5">
        <f t="shared" si="0"/>
        <v>10393</v>
      </c>
      <c r="K21" s="5">
        <f t="shared" si="4"/>
        <v>-98</v>
      </c>
    </row>
    <row r="22" spans="1:11" ht="15">
      <c r="A22" s="2"/>
      <c r="B22" s="12" t="s">
        <v>73</v>
      </c>
      <c r="C22" s="3" t="s">
        <v>29</v>
      </c>
      <c r="D22" s="17">
        <v>1869623000</v>
      </c>
      <c r="E22" s="16">
        <f t="shared" si="1"/>
        <v>1869623</v>
      </c>
      <c r="F22" s="17">
        <v>367004674.68</v>
      </c>
      <c r="G22" s="5">
        <f t="shared" si="2"/>
        <v>367004.67468</v>
      </c>
      <c r="H22" s="8">
        <f t="shared" si="3"/>
        <v>19.629875899044887</v>
      </c>
      <c r="I22" s="4">
        <v>375015378.39</v>
      </c>
      <c r="J22" s="5">
        <f t="shared" si="0"/>
        <v>375015.37838999997</v>
      </c>
      <c r="K22" s="5">
        <f t="shared" si="4"/>
        <v>-8010.7037099999725</v>
      </c>
    </row>
    <row r="23" spans="1:11" ht="39">
      <c r="A23" s="2"/>
      <c r="B23" s="12" t="s">
        <v>45</v>
      </c>
      <c r="C23" s="3" t="s">
        <v>65</v>
      </c>
      <c r="D23" s="17">
        <v>74179500</v>
      </c>
      <c r="E23" s="16">
        <f t="shared" si="1"/>
        <v>74179.5</v>
      </c>
      <c r="F23" s="17">
        <v>15404732.24</v>
      </c>
      <c r="G23" s="5">
        <f t="shared" si="2"/>
        <v>15404.73224</v>
      </c>
      <c r="H23" s="8">
        <f t="shared" si="3"/>
        <v>20.766832130170734</v>
      </c>
      <c r="I23" s="4">
        <v>13393334.61</v>
      </c>
      <c r="J23" s="5">
        <f t="shared" si="0"/>
        <v>13393.33461</v>
      </c>
      <c r="K23" s="5">
        <f t="shared" si="4"/>
        <v>2011.3976299999995</v>
      </c>
    </row>
    <row r="24" spans="1:11" ht="15">
      <c r="A24" s="2"/>
      <c r="B24" s="12" t="s">
        <v>52</v>
      </c>
      <c r="C24" s="3" t="s">
        <v>70</v>
      </c>
      <c r="D24" s="17">
        <v>74100000</v>
      </c>
      <c r="E24" s="16">
        <f t="shared" si="1"/>
        <v>74100</v>
      </c>
      <c r="F24" s="17">
        <v>15404312.24</v>
      </c>
      <c r="G24" s="5">
        <f t="shared" si="2"/>
        <v>15404.312240000001</v>
      </c>
      <c r="H24" s="8">
        <f t="shared" si="3"/>
        <v>20.78854553306343</v>
      </c>
      <c r="I24" s="4">
        <v>13389509.61</v>
      </c>
      <c r="J24" s="5">
        <f t="shared" si="0"/>
        <v>13389.50961</v>
      </c>
      <c r="K24" s="5">
        <f t="shared" si="4"/>
        <v>2014.802630000002</v>
      </c>
    </row>
    <row r="25" spans="1:11" ht="52.5">
      <c r="A25" s="2"/>
      <c r="B25" s="12" t="s">
        <v>76</v>
      </c>
      <c r="C25" s="3" t="s">
        <v>7</v>
      </c>
      <c r="D25" s="17">
        <v>79500</v>
      </c>
      <c r="E25" s="16">
        <f t="shared" si="1"/>
        <v>79.5</v>
      </c>
      <c r="F25" s="17">
        <v>420</v>
      </c>
      <c r="G25" s="5">
        <f t="shared" si="2"/>
        <v>0.42</v>
      </c>
      <c r="H25" s="8">
        <f t="shared" si="3"/>
        <v>0.5283018867924528</v>
      </c>
      <c r="I25" s="4">
        <v>3825</v>
      </c>
      <c r="J25" s="5">
        <f t="shared" si="0"/>
        <v>3.825</v>
      </c>
      <c r="K25" s="5">
        <f t="shared" si="4"/>
        <v>-3.4050000000000002</v>
      </c>
    </row>
    <row r="26" spans="1:11" ht="15">
      <c r="A26" s="2"/>
      <c r="B26" s="12" t="s">
        <v>77</v>
      </c>
      <c r="C26" s="3" t="s">
        <v>67</v>
      </c>
      <c r="D26" s="17">
        <v>382963000</v>
      </c>
      <c r="E26" s="16">
        <f t="shared" si="1"/>
        <v>382963</v>
      </c>
      <c r="F26" s="17">
        <v>89664515.34</v>
      </c>
      <c r="G26" s="5">
        <f t="shared" si="2"/>
        <v>89664.51534</v>
      </c>
      <c r="H26" s="8">
        <f t="shared" si="3"/>
        <v>23.413362476270553</v>
      </c>
      <c r="I26" s="4">
        <v>88835777.65</v>
      </c>
      <c r="J26" s="5">
        <f t="shared" si="0"/>
        <v>88835.77765</v>
      </c>
      <c r="K26" s="5">
        <f t="shared" si="4"/>
        <v>828.7376899999945</v>
      </c>
    </row>
    <row r="27" spans="1:11" ht="52.5">
      <c r="A27" s="2"/>
      <c r="B27" s="12" t="s">
        <v>57</v>
      </c>
      <c r="C27" s="3" t="s">
        <v>69</v>
      </c>
      <c r="D27" s="17">
        <v>0</v>
      </c>
      <c r="E27" s="16">
        <f t="shared" si="1"/>
        <v>0</v>
      </c>
      <c r="F27" s="17">
        <v>9.73</v>
      </c>
      <c r="G27" s="5">
        <f t="shared" si="2"/>
        <v>0.00973</v>
      </c>
      <c r="H27" s="8"/>
      <c r="I27" s="4">
        <v>7007.83</v>
      </c>
      <c r="J27" s="5">
        <f t="shared" si="0"/>
        <v>7.00783</v>
      </c>
      <c r="K27" s="5">
        <f t="shared" si="4"/>
        <v>-6.9981</v>
      </c>
    </row>
    <row r="28" spans="1:11" ht="52.5">
      <c r="A28" s="2"/>
      <c r="B28" s="12" t="s">
        <v>43</v>
      </c>
      <c r="C28" s="3" t="s">
        <v>38</v>
      </c>
      <c r="D28" s="17">
        <v>1335202246.84</v>
      </c>
      <c r="E28" s="16">
        <f t="shared" si="1"/>
        <v>1335202.24684</v>
      </c>
      <c r="F28" s="17">
        <v>270714494.2</v>
      </c>
      <c r="G28" s="5">
        <f t="shared" si="2"/>
        <v>270714.4942</v>
      </c>
      <c r="H28" s="8">
        <f t="shared" si="3"/>
        <v>20.275167663977147</v>
      </c>
      <c r="I28" s="4">
        <v>214463765.3</v>
      </c>
      <c r="J28" s="5">
        <f t="shared" si="0"/>
        <v>214463.7653</v>
      </c>
      <c r="K28" s="5">
        <f t="shared" si="4"/>
        <v>56250.72890000002</v>
      </c>
    </row>
    <row r="29" spans="1:11" ht="26.25">
      <c r="A29" s="2"/>
      <c r="B29" s="12" t="s">
        <v>63</v>
      </c>
      <c r="C29" s="3" t="s">
        <v>49</v>
      </c>
      <c r="D29" s="17">
        <v>117426600</v>
      </c>
      <c r="E29" s="16">
        <f t="shared" si="1"/>
        <v>117426.6</v>
      </c>
      <c r="F29" s="17">
        <v>39651013.43</v>
      </c>
      <c r="G29" s="5">
        <f t="shared" si="2"/>
        <v>39651.01343</v>
      </c>
      <c r="H29" s="8">
        <f t="shared" si="3"/>
        <v>33.766636716042186</v>
      </c>
      <c r="I29" s="4">
        <v>38354812.56</v>
      </c>
      <c r="J29" s="5">
        <f t="shared" si="0"/>
        <v>38354.812560000006</v>
      </c>
      <c r="K29" s="5">
        <f t="shared" si="4"/>
        <v>1296.2008699999933</v>
      </c>
    </row>
    <row r="30" spans="1:11" ht="39">
      <c r="A30" s="2"/>
      <c r="B30" s="12" t="s">
        <v>42</v>
      </c>
      <c r="C30" s="3" t="s">
        <v>53</v>
      </c>
      <c r="D30" s="17">
        <v>69353900</v>
      </c>
      <c r="E30" s="16">
        <f t="shared" si="1"/>
        <v>69353.9</v>
      </c>
      <c r="F30" s="17">
        <v>26460366.56</v>
      </c>
      <c r="G30" s="5">
        <f t="shared" si="2"/>
        <v>26460.36656</v>
      </c>
      <c r="H30" s="8">
        <f t="shared" si="3"/>
        <v>38.1526728273392</v>
      </c>
      <c r="I30" s="4">
        <v>33036167.66</v>
      </c>
      <c r="J30" s="5">
        <f t="shared" si="0"/>
        <v>33036.16766</v>
      </c>
      <c r="K30" s="5">
        <f t="shared" si="4"/>
        <v>-6575.801100000001</v>
      </c>
    </row>
    <row r="31" spans="1:11" ht="39">
      <c r="A31" s="2"/>
      <c r="B31" s="12" t="s">
        <v>46</v>
      </c>
      <c r="C31" s="3" t="s">
        <v>56</v>
      </c>
      <c r="D31" s="17">
        <v>153436251.81</v>
      </c>
      <c r="E31" s="16">
        <f t="shared" si="1"/>
        <v>153436.25181000002</v>
      </c>
      <c r="F31" s="17">
        <v>70113177.05</v>
      </c>
      <c r="G31" s="5">
        <f t="shared" si="2"/>
        <v>70113.17705</v>
      </c>
      <c r="H31" s="8">
        <f t="shared" si="3"/>
        <v>45.69531399712572</v>
      </c>
      <c r="I31" s="4">
        <v>78662689.06</v>
      </c>
      <c r="J31" s="5">
        <f t="shared" si="0"/>
        <v>78662.68906</v>
      </c>
      <c r="K31" s="5">
        <f t="shared" si="4"/>
        <v>-8549.512010000006</v>
      </c>
    </row>
    <row r="32" spans="1:11" ht="26.25">
      <c r="A32" s="2"/>
      <c r="B32" s="12" t="s">
        <v>6</v>
      </c>
      <c r="C32" s="3" t="s">
        <v>60</v>
      </c>
      <c r="D32" s="17">
        <v>179600</v>
      </c>
      <c r="E32" s="16">
        <f t="shared" si="1"/>
        <v>179.6</v>
      </c>
      <c r="F32" s="17">
        <v>4372</v>
      </c>
      <c r="G32" s="5">
        <f t="shared" si="2"/>
        <v>4.372</v>
      </c>
      <c r="H32" s="8">
        <f t="shared" si="3"/>
        <v>2.4342984409799553</v>
      </c>
      <c r="I32" s="4">
        <v>69145</v>
      </c>
      <c r="J32" s="5">
        <f t="shared" si="0"/>
        <v>69.145</v>
      </c>
      <c r="K32" s="5">
        <f t="shared" si="4"/>
        <v>-64.773</v>
      </c>
    </row>
    <row r="33" spans="1:11" ht="26.25">
      <c r="A33" s="2"/>
      <c r="B33" s="12" t="s">
        <v>8</v>
      </c>
      <c r="C33" s="3" t="s">
        <v>62</v>
      </c>
      <c r="D33" s="17">
        <v>368042300</v>
      </c>
      <c r="E33" s="16">
        <f t="shared" si="1"/>
        <v>368042.3</v>
      </c>
      <c r="F33" s="17">
        <v>92314543.99</v>
      </c>
      <c r="G33" s="5">
        <f t="shared" si="2"/>
        <v>92314.54398999999</v>
      </c>
      <c r="H33" s="8">
        <f t="shared" si="3"/>
        <v>25.082590775571177</v>
      </c>
      <c r="I33" s="4">
        <v>93783915.94</v>
      </c>
      <c r="J33" s="5">
        <f t="shared" si="0"/>
        <v>93783.91593999999</v>
      </c>
      <c r="K33" s="5">
        <f t="shared" si="4"/>
        <v>-1469.3719500000007</v>
      </c>
    </row>
    <row r="34" spans="1:11" ht="15">
      <c r="A34" s="2"/>
      <c r="B34" s="12" t="s">
        <v>30</v>
      </c>
      <c r="C34" s="3" t="s">
        <v>66</v>
      </c>
      <c r="D34" s="17">
        <v>1635500</v>
      </c>
      <c r="E34" s="16">
        <f t="shared" si="1"/>
        <v>1635.5</v>
      </c>
      <c r="F34" s="17">
        <v>6971547.82</v>
      </c>
      <c r="G34" s="5">
        <f t="shared" si="2"/>
        <v>6971.547820000001</v>
      </c>
      <c r="H34" s="8">
        <f t="shared" si="3"/>
        <v>426.26400611433814</v>
      </c>
      <c r="I34" s="4">
        <v>15247201.69</v>
      </c>
      <c r="J34" s="5">
        <f t="shared" si="0"/>
        <v>15247.20169</v>
      </c>
      <c r="K34" s="5">
        <f t="shared" si="4"/>
        <v>-8275.653869999998</v>
      </c>
    </row>
    <row r="35" spans="1:11" ht="15">
      <c r="A35" s="2"/>
      <c r="B35" s="12" t="s">
        <v>74</v>
      </c>
      <c r="C35" s="3" t="s">
        <v>58</v>
      </c>
      <c r="D35" s="17">
        <v>18000336800.85</v>
      </c>
      <c r="E35" s="16">
        <f t="shared" si="1"/>
        <v>18000336.80085</v>
      </c>
      <c r="F35" s="17">
        <v>2493610701.52</v>
      </c>
      <c r="G35" s="5">
        <f t="shared" si="2"/>
        <v>2493610.70152</v>
      </c>
      <c r="H35" s="8">
        <f t="shared" si="3"/>
        <v>13.853133578046432</v>
      </c>
      <c r="I35" s="4">
        <v>2092291473.86</v>
      </c>
      <c r="J35" s="5">
        <f t="shared" si="0"/>
        <v>2092291.4738599998</v>
      </c>
      <c r="K35" s="5">
        <f t="shared" si="4"/>
        <v>401319.2276600003</v>
      </c>
    </row>
    <row r="36" spans="1:11" ht="39">
      <c r="A36" s="2"/>
      <c r="B36" s="12" t="s">
        <v>21</v>
      </c>
      <c r="C36" s="3" t="s">
        <v>72</v>
      </c>
      <c r="D36" s="17">
        <v>17271191737.34</v>
      </c>
      <c r="E36" s="16">
        <f t="shared" si="1"/>
        <v>17271191.73734</v>
      </c>
      <c r="F36" s="17">
        <v>2358738971.15</v>
      </c>
      <c r="G36" s="5">
        <f t="shared" si="2"/>
        <v>2358738.97115</v>
      </c>
      <c r="H36" s="8">
        <f t="shared" si="3"/>
        <v>13.65707130707402</v>
      </c>
      <c r="I36" s="4">
        <v>2074534276.82</v>
      </c>
      <c r="J36" s="5">
        <f t="shared" si="0"/>
        <v>2074534.27682</v>
      </c>
      <c r="K36" s="5">
        <f t="shared" si="4"/>
        <v>284204.6943300001</v>
      </c>
    </row>
    <row r="37" spans="1:11" ht="26.25">
      <c r="A37" s="2"/>
      <c r="B37" s="12" t="s">
        <v>17</v>
      </c>
      <c r="C37" s="3" t="s">
        <v>1</v>
      </c>
      <c r="D37" s="17">
        <v>1951108400</v>
      </c>
      <c r="E37" s="16">
        <f t="shared" si="1"/>
        <v>1951108.4</v>
      </c>
      <c r="F37" s="17">
        <v>643316000</v>
      </c>
      <c r="G37" s="5">
        <f t="shared" si="2"/>
        <v>643316</v>
      </c>
      <c r="H37" s="8">
        <f t="shared" si="3"/>
        <v>32.97182258043684</v>
      </c>
      <c r="I37" s="4">
        <v>371122800</v>
      </c>
      <c r="J37" s="5">
        <f t="shared" si="0"/>
        <v>371122.8</v>
      </c>
      <c r="K37" s="5">
        <f t="shared" si="4"/>
        <v>272193.2</v>
      </c>
    </row>
    <row r="38" spans="1:11" ht="39">
      <c r="A38" s="2"/>
      <c r="B38" s="12" t="s">
        <v>34</v>
      </c>
      <c r="C38" s="3" t="s">
        <v>54</v>
      </c>
      <c r="D38" s="17">
        <v>7022375100</v>
      </c>
      <c r="E38" s="16">
        <f t="shared" si="1"/>
        <v>7022375.1</v>
      </c>
      <c r="F38" s="17">
        <v>541981519.42</v>
      </c>
      <c r="G38" s="5">
        <f t="shared" si="2"/>
        <v>541981.5194199999</v>
      </c>
      <c r="H38" s="8">
        <f t="shared" si="3"/>
        <v>7.717923233978201</v>
      </c>
      <c r="I38" s="4">
        <v>133232754.87</v>
      </c>
      <c r="J38" s="5">
        <f t="shared" si="0"/>
        <v>133232.75487</v>
      </c>
      <c r="K38" s="5">
        <f t="shared" si="4"/>
        <v>408748.7645499999</v>
      </c>
    </row>
    <row r="39" spans="1:11" ht="26.25">
      <c r="A39" s="2"/>
      <c r="B39" s="12" t="s">
        <v>68</v>
      </c>
      <c r="C39" s="3" t="s">
        <v>20</v>
      </c>
      <c r="D39" s="17">
        <v>3502152200</v>
      </c>
      <c r="E39" s="16">
        <f t="shared" si="1"/>
        <v>3502152.2</v>
      </c>
      <c r="F39" s="17">
        <v>871323199.29</v>
      </c>
      <c r="G39" s="5">
        <f t="shared" si="2"/>
        <v>871323.19929</v>
      </c>
      <c r="H39" s="8">
        <f t="shared" si="3"/>
        <v>24.879649699119298</v>
      </c>
      <c r="I39" s="4">
        <v>816223914.94</v>
      </c>
      <c r="J39" s="5">
        <f t="shared" si="0"/>
        <v>816223.91494</v>
      </c>
      <c r="K39" s="5">
        <f t="shared" si="4"/>
        <v>55099.28434999997</v>
      </c>
    </row>
    <row r="40" spans="1:11" ht="15">
      <c r="A40" s="2"/>
      <c r="B40" s="12" t="s">
        <v>9</v>
      </c>
      <c r="C40" s="3" t="s">
        <v>5</v>
      </c>
      <c r="D40" s="17">
        <v>4795556037.34</v>
      </c>
      <c r="E40" s="16">
        <f t="shared" si="1"/>
        <v>4795556.03734</v>
      </c>
      <c r="F40" s="17">
        <v>302118252.44</v>
      </c>
      <c r="G40" s="5">
        <f t="shared" si="2"/>
        <v>302118.25244</v>
      </c>
      <c r="H40" s="8">
        <f t="shared" si="3"/>
        <v>6.299962925833706</v>
      </c>
      <c r="I40" s="4">
        <v>753954807.01</v>
      </c>
      <c r="J40" s="5">
        <f t="shared" si="0"/>
        <v>753954.80701</v>
      </c>
      <c r="K40" s="5">
        <f t="shared" si="4"/>
        <v>-451836.55457</v>
      </c>
    </row>
    <row r="41" spans="1:11" s="13" customFormat="1" ht="42.75" customHeight="1">
      <c r="A41" s="2"/>
      <c r="B41" s="19" t="s">
        <v>89</v>
      </c>
      <c r="C41" s="14" t="s">
        <v>88</v>
      </c>
      <c r="D41" s="17">
        <v>314563511.76</v>
      </c>
      <c r="E41" s="16">
        <f t="shared" si="1"/>
        <v>314563.51175999996</v>
      </c>
      <c r="F41" s="17">
        <v>94369053.53</v>
      </c>
      <c r="G41" s="5">
        <f t="shared" si="2"/>
        <v>94369.05353</v>
      </c>
      <c r="H41" s="8">
        <f t="shared" si="3"/>
        <v>30.000000000635808</v>
      </c>
      <c r="I41" s="4"/>
      <c r="J41" s="5"/>
      <c r="K41" s="5">
        <f t="shared" si="4"/>
        <v>94369.05353</v>
      </c>
    </row>
    <row r="42" spans="1:11" ht="26.25">
      <c r="A42" s="2"/>
      <c r="B42" s="12" t="s">
        <v>25</v>
      </c>
      <c r="C42" s="3" t="s">
        <v>2</v>
      </c>
      <c r="D42" s="17">
        <v>414281551.75</v>
      </c>
      <c r="E42" s="16">
        <f t="shared" si="1"/>
        <v>414281.55175</v>
      </c>
      <c r="F42" s="17">
        <v>15511323.06</v>
      </c>
      <c r="G42" s="5">
        <f t="shared" si="2"/>
        <v>15511.32306</v>
      </c>
      <c r="H42" s="8">
        <f t="shared" si="3"/>
        <v>3.744150082106571</v>
      </c>
      <c r="I42" s="4">
        <v>3098233.66</v>
      </c>
      <c r="J42" s="5">
        <f t="shared" si="0"/>
        <v>3098.2336600000003</v>
      </c>
      <c r="K42" s="5">
        <f t="shared" si="4"/>
        <v>12413.0894</v>
      </c>
    </row>
    <row r="43" spans="1:11" ht="92.25">
      <c r="A43" s="2"/>
      <c r="B43" s="12" t="s">
        <v>24</v>
      </c>
      <c r="C43" s="3" t="s">
        <v>10</v>
      </c>
      <c r="D43" s="17">
        <v>300000</v>
      </c>
      <c r="E43" s="16">
        <f t="shared" si="1"/>
        <v>300</v>
      </c>
      <c r="F43" s="17">
        <v>27768232.04</v>
      </c>
      <c r="G43" s="5">
        <f t="shared" si="2"/>
        <v>27768.23204</v>
      </c>
      <c r="H43" s="8">
        <f t="shared" si="3"/>
        <v>9256.077346666665</v>
      </c>
      <c r="I43" s="4">
        <v>19168012.11</v>
      </c>
      <c r="J43" s="5">
        <f t="shared" si="0"/>
        <v>19168.01211</v>
      </c>
      <c r="K43" s="5">
        <f t="shared" si="4"/>
        <v>8600.21993</v>
      </c>
    </row>
    <row r="44" spans="1:11" ht="66">
      <c r="A44" s="2"/>
      <c r="B44" s="12" t="s">
        <v>37</v>
      </c>
      <c r="C44" s="3" t="s">
        <v>13</v>
      </c>
      <c r="D44" s="17">
        <v>0</v>
      </c>
      <c r="E44" s="16">
        <f t="shared" si="1"/>
        <v>0</v>
      </c>
      <c r="F44" s="17">
        <v>-2776878.26</v>
      </c>
      <c r="G44" s="5">
        <f t="shared" si="2"/>
        <v>-2776.87826</v>
      </c>
      <c r="H44" s="5"/>
      <c r="I44" s="4">
        <v>-4509048.73</v>
      </c>
      <c r="J44" s="5">
        <f t="shared" si="0"/>
        <v>-4509.04873</v>
      </c>
      <c r="K44" s="5">
        <f t="shared" si="4"/>
        <v>1732.1704700000005</v>
      </c>
    </row>
  </sheetData>
  <sheetProtection/>
  <autoFilter ref="B4:F44"/>
  <mergeCells count="3">
    <mergeCell ref="A3:F3"/>
    <mergeCell ref="A1:F1"/>
    <mergeCell ref="A2:K2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Кривовицина Елена Владимировна</dc:creator>
  <cp:keywords/>
  <dc:description/>
  <cp:lastModifiedBy>Кривовицина Елена Викьлровна</cp:lastModifiedBy>
  <cp:lastPrinted>2020-04-23T06:46:44Z</cp:lastPrinted>
  <dcterms:created xsi:type="dcterms:W3CDTF">2019-04-11T09:26:29Z</dcterms:created>
  <dcterms:modified xsi:type="dcterms:W3CDTF">2020-06-08T07:57:32Z</dcterms:modified>
  <cp:category/>
  <cp:version/>
  <cp:contentType/>
  <cp:contentStatus/>
</cp:coreProperties>
</file>