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996" windowWidth="15000" windowHeight="9432" activeTab="0"/>
  </bookViews>
  <sheets>
    <sheet name="Sheet1" sheetId="1" r:id="rId1"/>
  </sheets>
  <definedNames>
    <definedName name="_xlnm._FilterDatabase" localSheetId="0" hidden="1">'Sheet1'!$B$4:$G$79</definedName>
  </definedNames>
  <calcPr fullCalcOnLoad="1"/>
</workbook>
</file>

<file path=xl/sharedStrings.xml><?xml version="1.0" encoding="utf-8"?>
<sst xmlns="http://schemas.openxmlformats.org/spreadsheetml/2006/main" count="221" uniqueCount="101">
  <si>
    <t>Амбулаторная помощь</t>
  </si>
  <si>
    <t>Социальное обслуживание населения</t>
  </si>
  <si>
    <t>Другие вопросы в области национальной экономики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</si>
  <si>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</si>
  <si>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</si>
  <si>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</si>
  <si>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</si>
  <si>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</si>
  <si>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</si>
  <si>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</si>
  <si>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</si>
  <si>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ФИЗИЧЕСКАЯ КУЛЬТУРА И СПОРТ</t>
  </si>
  <si>
    <t>ОБЩЕГОСУДАРСТВЕННЫЕ ВОПРОСЫ</t>
  </si>
  <si>
    <t>Прочие межбюджетные трансферты общего характера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</si>
  <si>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</si>
  <si>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</si>
  <si>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</si>
  <si>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</si>
  <si>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Миграционная политика</t>
  </si>
  <si>
    <t>Фундаментальные исследования</t>
  </si>
  <si>
    <t>Охрана семьи и детства</t>
  </si>
  <si>
    <t>Водное хозяйство</t>
  </si>
  <si>
    <t>Среднее профессиональное образование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</si>
  <si>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</si>
  <si>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</si>
  <si>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</si>
  <si>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</si>
  <si>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</si>
  <si>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Транспорт</t>
  </si>
  <si>
    <t>Другие вопросы в области средств массовой информации</t>
  </si>
  <si>
    <t>Скорая медицинская помощь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</si>
  <si>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</si>
  <si>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</si>
  <si>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</si>
  <si>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</si>
  <si>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ОХРАНА ОКРУЖАЮЩЕЙ СРЕДЫ</t>
  </si>
  <si>
    <t>Органы юстиции</t>
  </si>
  <si>
    <t>Резервные фонды</t>
  </si>
  <si>
    <t>Иные дотации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</si>
  <si>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</si>
  <si>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</si>
  <si>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</si>
  <si>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</si>
  <si>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</si>
  <si>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НАЦИОНАЛЬНАЯ ЭКОНОМИКА</t>
  </si>
  <si>
    <t>Физическая культура</t>
  </si>
  <si>
    <t>Стационарная медицинская помощь</t>
  </si>
  <si>
    <t>Общее образование</t>
  </si>
  <si>
    <t>МЕЖБЮДЖЕТНЫЕ ТРАНСФЕРТЫ ОБЩЕГО ХАРАКТЕРА БЮДЖЕТАМ БЮДЖЕТНОЙ СИСТЕМЫ РОССИЙСКОЙ ФЕДЕРАЦИИ</t>
  </si>
  <si>
    <t>ЗДРАВООХРАНЕНИЕ</t>
  </si>
  <si>
    <t>Профессиональная подготовка, переподготовка и повышение квалификации</t>
  </si>
  <si>
    <t>Культура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</si>
  <si>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</si>
  <si>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</si>
  <si>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</si>
  <si>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Спорт высших достижений</t>
  </si>
  <si>
    <t>Обеспечение пожарной безопасности</t>
  </si>
  <si>
    <t>НАЦИОНАЛЬНАЯ БЕЗОПАСНОСТЬ И ПРАВООХРАНИТЕЛЬНАЯ ДЕЯТЕЛЬНОСТЬ</t>
  </si>
  <si>
    <t>Сельское хозяйство и рыболовство</t>
  </si>
  <si>
    <t>Мобилизационная и вневойсковая подготовка</t>
  </si>
  <si>
    <t>Судебная система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</si>
  <si>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</si>
  <si>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</si>
  <si>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</si>
  <si>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КУЛЬТУРА, КИНЕМАТОГРАФИЯ</t>
  </si>
  <si>
    <t>Жилищное хозяйство</t>
  </si>
  <si>
    <t>Дополнительное образование детей</t>
  </si>
  <si>
    <t>СРЕДСТВА МАССОВОЙ ИНФОРМАЦИИ</t>
  </si>
  <si>
    <t>Другие вопросы в области здравоохранения</t>
  </si>
  <si>
    <t>СОЦИАЛЬНАЯ ПОЛИТИКА</t>
  </si>
  <si>
    <t>ОБСЛУЖИВАНИЕ ГОСУДАРСТВЕННОГО И МУНИЦИПАЛЬНОГО ДОЛГА</t>
  </si>
  <si>
    <t>Периодическая печать и издательства</t>
  </si>
  <si>
    <t>ЖИЛИЩНО-КОММУНАЛЬНОЕ ХОЗЯЙСТВО</t>
  </si>
  <si>
    <t>Дошкольное образование</t>
  </si>
  <si>
    <t>Молодежная политика</t>
  </si>
  <si>
    <t>Исполнено на 1 апреля 2019г в рублях</t>
  </si>
  <si>
    <t>Процент исполнения</t>
  </si>
  <si>
    <t xml:space="preserve">Наименование </t>
  </si>
  <si>
    <t>Раздел</t>
  </si>
  <si>
    <t>Подраздел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</si>
  <si>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</si>
  <si>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</si>
  <si>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</si>
  <si>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</si>
  <si>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</si>
  <si>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</si>
  <si>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</si>
  <si>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</si>
  <si>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</si>
  <si>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</si>
  <si>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</si>
  <si>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</si>
  <si>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</si>
  <si>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12</t>
  </si>
  <si>
    <t>Сведения об исполнении консолидированного бюджета по расходам на 1 апреля 2020г в сравнении                                                                                                                   с планом и соответствующим периодом прошлого года</t>
  </si>
  <si>
    <t>Исполнено на               1 апреля 2019г в тыс. руб.</t>
  </si>
  <si>
    <t>Исполнено на 1 апреля 2020г в рублях</t>
  </si>
  <si>
    <t>Исполнено на          1 апреля 2020г в тыс. руб.</t>
  </si>
  <si>
    <t>Утвержденные назначения на 2020 год в рублях</t>
  </si>
  <si>
    <t>Утвержденные назначения на 2020год                  в тыс. руб.</t>
  </si>
  <si>
    <t>Отклонение 2020 года от 2019 года          в тыс. 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</si>
</sst>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56">
    <font>
      <sz val="11"/>
      <color theme="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9" fontId="46" fillId="0" borderId="10">
      <alignment horizontal="center" vertical="center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9" fillId="30" borderId="1" applyNumberFormat="0" applyAlignment="0" applyProtection="0"/>
    <xf numFmtId="0" fontId="42" fillId="27" borderId="8" applyNumberFormat="0" applyAlignment="0" applyProtection="0"/>
    <xf numFmtId="0" fontId="32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3" fillId="28" borderId="2" applyNumberFormat="0" applyAlignment="0" applyProtection="0"/>
    <xf numFmtId="0" fontId="43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40" fillId="0" borderId="6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28"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9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49" fontId="51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7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179" fontId="49" fillId="0" borderId="11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179" fontId="51" fillId="0" borderId="11" xfId="0" applyNumberFormat="1" applyFont="1" applyFill="1" applyBorder="1" applyAlignment="1">
      <alignment horizontal="right" vertical="center" wrapText="1"/>
    </xf>
    <xf numFmtId="0" fontId="52" fillId="0" borderId="13" xfId="0" applyFont="1" applyFill="1" applyBorder="1" applyAlignment="1">
      <alignment horizontal="left" vertical="center" wrapText="1"/>
    </xf>
    <xf numFmtId="49" fontId="52" fillId="0" borderId="13" xfId="0" applyNumberFormat="1" applyFont="1" applyFill="1" applyBorder="1" applyAlignment="1">
      <alignment horizontal="center" vertical="top" wrapText="1"/>
    </xf>
    <xf numFmtId="179" fontId="52" fillId="0" borderId="13" xfId="0" applyNumberFormat="1" applyFont="1" applyFill="1" applyBorder="1" applyAlignment="1">
      <alignment horizontal="right" vertical="center" wrapText="1"/>
    </xf>
    <xf numFmtId="179" fontId="53" fillId="0" borderId="13" xfId="0" applyNumberFormat="1" applyFont="1" applyFill="1" applyBorder="1" applyAlignment="1">
      <alignment horizontal="right" vertical="center"/>
    </xf>
    <xf numFmtId="179" fontId="53" fillId="0" borderId="13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172" fontId="54" fillId="0" borderId="13" xfId="0" applyNumberFormat="1" applyFont="1" applyFill="1" applyBorder="1" applyAlignment="1">
      <alignment horizontal="right" vertical="center" wrapText="1"/>
    </xf>
    <xf numFmtId="172" fontId="55" fillId="0" borderId="11" xfId="0" applyNumberFormat="1" applyFont="1" applyFill="1" applyBorder="1" applyAlignment="1">
      <alignment horizontal="right" vertical="center" wrapText="1"/>
    </xf>
    <xf numFmtId="172" fontId="29" fillId="0" borderId="14" xfId="0" applyNumberFormat="1" applyFont="1" applyBorder="1" applyAlignment="1">
      <alignment horizontal="center" vertical="center" wrapText="1"/>
    </xf>
    <xf numFmtId="172" fontId="29" fillId="0" borderId="14" xfId="0" applyNumberFormat="1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8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79"/>
  <sheetViews>
    <sheetView tabSelected="1" zoomScaleSheetLayoutView="100" zoomScalePageLayoutView="0" workbookViewId="0" topLeftCell="B1">
      <selection activeCell="B4" sqref="B4"/>
    </sheetView>
  </sheetViews>
  <sheetFormatPr defaultColWidth="9.140625" defaultRowHeight="15"/>
  <cols>
    <col min="1" max="1" width="1.57421875" style="1" hidden="1" customWidth="1"/>
    <col min="2" max="2" width="41.140625" style="6" customWidth="1"/>
    <col min="3" max="3" width="9.00390625" style="2" customWidth="1"/>
    <col min="4" max="4" width="12.140625" style="2" customWidth="1"/>
    <col min="5" max="5" width="19.140625" style="1" hidden="1" customWidth="1"/>
    <col min="6" max="6" width="18.7109375" style="15" customWidth="1"/>
    <col min="7" max="7" width="21.00390625" style="15" hidden="1" customWidth="1"/>
    <col min="8" max="8" width="17.421875" style="15" customWidth="1"/>
    <col min="9" max="9" width="15.28125" style="12" customWidth="1"/>
    <col min="10" max="10" width="19.7109375" style="1" hidden="1" customWidth="1"/>
    <col min="11" max="11" width="17.28125" style="15" customWidth="1"/>
    <col min="12" max="12" width="18.7109375" style="12" customWidth="1"/>
    <col min="13" max="16384" width="8.8515625" style="1" customWidth="1"/>
  </cols>
  <sheetData>
    <row r="1" spans="1:7" ht="14.25">
      <c r="A1" s="22"/>
      <c r="B1" s="22"/>
      <c r="C1" s="22"/>
      <c r="D1" s="22"/>
      <c r="E1" s="22"/>
      <c r="F1" s="22"/>
      <c r="G1" s="22"/>
    </row>
    <row r="2" spans="1:12" ht="51" customHeight="1">
      <c r="A2" s="23" t="s">
        <v>94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.75" customHeight="1">
      <c r="A3" s="4"/>
      <c r="B3" s="5"/>
      <c r="C3" s="4"/>
      <c r="D3" s="4"/>
      <c r="E3" s="4"/>
      <c r="F3" s="14"/>
      <c r="G3" s="14"/>
      <c r="H3" s="14"/>
      <c r="I3" s="4"/>
      <c r="J3" s="4"/>
      <c r="K3" s="14"/>
      <c r="L3" s="4"/>
    </row>
    <row r="4" spans="1:12" ht="78" customHeight="1">
      <c r="A4" s="3"/>
      <c r="B4" s="9" t="s">
        <v>77</v>
      </c>
      <c r="C4" s="10" t="s">
        <v>78</v>
      </c>
      <c r="D4" s="10" t="s">
        <v>79</v>
      </c>
      <c r="E4" s="10" t="s">
        <v>98</v>
      </c>
      <c r="F4" s="10" t="s">
        <v>99</v>
      </c>
      <c r="G4" s="10" t="s">
        <v>96</v>
      </c>
      <c r="H4" s="10" t="s">
        <v>97</v>
      </c>
      <c r="I4" s="10" t="s">
        <v>76</v>
      </c>
      <c r="J4" s="10" t="s">
        <v>75</v>
      </c>
      <c r="K4" s="10" t="s">
        <v>95</v>
      </c>
      <c r="L4" s="11" t="s">
        <v>100</v>
      </c>
    </row>
    <row r="5" spans="1:12" ht="26.25" customHeight="1">
      <c r="A5" s="3"/>
      <c r="B5" s="17" t="s">
        <v>27</v>
      </c>
      <c r="C5" s="18"/>
      <c r="D5" s="18"/>
      <c r="E5" s="27">
        <v>87061351888.43</v>
      </c>
      <c r="F5" s="19">
        <f>E5/1000</f>
        <v>87061351.88843</v>
      </c>
      <c r="G5" s="26">
        <v>14628479458.12</v>
      </c>
      <c r="H5" s="20">
        <f>G5/1000</f>
        <v>14628479.458120001</v>
      </c>
      <c r="I5" s="21">
        <f>H5/F5*100</f>
        <v>16.80249518393253</v>
      </c>
      <c r="J5" s="24">
        <v>14752430607.55</v>
      </c>
      <c r="K5" s="20">
        <f>J5/1000</f>
        <v>14752430.607549999</v>
      </c>
      <c r="L5" s="21">
        <f>H5-K5</f>
        <v>-123951.14942999743</v>
      </c>
    </row>
    <row r="6" spans="1:12" ht="30.75">
      <c r="A6" s="3"/>
      <c r="B6" s="7" t="s">
        <v>12</v>
      </c>
      <c r="C6" s="8" t="s">
        <v>80</v>
      </c>
      <c r="D6" s="8"/>
      <c r="E6" s="27">
        <v>6880896729.69</v>
      </c>
      <c r="F6" s="16">
        <f aca="true" t="shared" si="0" ref="F6:F69">E6/1000</f>
        <v>6880896.7296899995</v>
      </c>
      <c r="G6" s="26">
        <v>1113972221.44</v>
      </c>
      <c r="H6" s="20">
        <f aca="true" t="shared" si="1" ref="H6:H69">G6/1000</f>
        <v>1113972.22144</v>
      </c>
      <c r="I6" s="13">
        <f aca="true" t="shared" si="2" ref="I6:I69">H6/F6*100</f>
        <v>16.189346609917614</v>
      </c>
      <c r="J6" s="25">
        <v>1056193742.87</v>
      </c>
      <c r="K6" s="20">
        <f aca="true" t="shared" si="3" ref="K6:K69">J6/1000</f>
        <v>1056193.74287</v>
      </c>
      <c r="L6" s="21">
        <f aca="true" t="shared" si="4" ref="L6:L69">H6-K6</f>
        <v>57778.478570000036</v>
      </c>
    </row>
    <row r="7" spans="1:12" ht="62.25">
      <c r="A7" s="3"/>
      <c r="B7" s="7" t="s">
        <v>62</v>
      </c>
      <c r="C7" s="8" t="s">
        <v>80</v>
      </c>
      <c r="D7" s="8" t="s">
        <v>81</v>
      </c>
      <c r="E7" s="27">
        <v>374398510.47</v>
      </c>
      <c r="F7" s="16">
        <f t="shared" si="0"/>
        <v>374398.51047000004</v>
      </c>
      <c r="G7" s="26">
        <v>89709073.86</v>
      </c>
      <c r="H7" s="20">
        <f t="shared" si="1"/>
        <v>89709.07386</v>
      </c>
      <c r="I7" s="13">
        <f t="shared" si="2"/>
        <v>23.960852233996334</v>
      </c>
      <c r="J7" s="25">
        <v>84031746.42</v>
      </c>
      <c r="K7" s="20">
        <f t="shared" si="3"/>
        <v>84031.74642</v>
      </c>
      <c r="L7" s="21">
        <f t="shared" si="4"/>
        <v>5677.327440000008</v>
      </c>
    </row>
    <row r="8" spans="1:12" ht="78">
      <c r="A8" s="3"/>
      <c r="B8" s="7" t="s">
        <v>24</v>
      </c>
      <c r="C8" s="8" t="s">
        <v>80</v>
      </c>
      <c r="D8" s="8" t="s">
        <v>82</v>
      </c>
      <c r="E8" s="27">
        <v>154047200.14</v>
      </c>
      <c r="F8" s="16">
        <f t="shared" si="0"/>
        <v>154047.20013999997</v>
      </c>
      <c r="G8" s="26">
        <v>35301262.87</v>
      </c>
      <c r="H8" s="20">
        <f t="shared" si="1"/>
        <v>35301.26287</v>
      </c>
      <c r="I8" s="13">
        <f t="shared" si="2"/>
        <v>22.915874380006766</v>
      </c>
      <c r="J8" s="25">
        <v>32274452.77</v>
      </c>
      <c r="K8" s="20">
        <f t="shared" si="3"/>
        <v>32274.45277</v>
      </c>
      <c r="L8" s="21">
        <f t="shared" si="4"/>
        <v>3026.810099999999</v>
      </c>
    </row>
    <row r="9" spans="1:12" ht="93">
      <c r="A9" s="3"/>
      <c r="B9" s="7" t="s">
        <v>26</v>
      </c>
      <c r="C9" s="8" t="s">
        <v>80</v>
      </c>
      <c r="D9" s="8" t="s">
        <v>83</v>
      </c>
      <c r="E9" s="27">
        <v>1748187780.38</v>
      </c>
      <c r="F9" s="16">
        <f t="shared" si="0"/>
        <v>1748187.7803800001</v>
      </c>
      <c r="G9" s="26">
        <v>366659250</v>
      </c>
      <c r="H9" s="20">
        <f t="shared" si="1"/>
        <v>366659.25</v>
      </c>
      <c r="I9" s="13">
        <f t="shared" si="2"/>
        <v>20.973676518909198</v>
      </c>
      <c r="J9" s="25">
        <v>343920780.93</v>
      </c>
      <c r="K9" s="20">
        <f t="shared" si="3"/>
        <v>343920.78093</v>
      </c>
      <c r="L9" s="21">
        <f t="shared" si="4"/>
        <v>22738.469069999992</v>
      </c>
    </row>
    <row r="10" spans="1:12" ht="15">
      <c r="A10" s="3"/>
      <c r="B10" s="7" t="s">
        <v>60</v>
      </c>
      <c r="C10" s="8" t="s">
        <v>80</v>
      </c>
      <c r="D10" s="8" t="s">
        <v>84</v>
      </c>
      <c r="E10" s="27">
        <v>143000</v>
      </c>
      <c r="F10" s="16">
        <f t="shared" si="0"/>
        <v>143</v>
      </c>
      <c r="G10" s="26">
        <v>0</v>
      </c>
      <c r="H10" s="20">
        <f t="shared" si="1"/>
        <v>0</v>
      </c>
      <c r="I10" s="13">
        <f t="shared" si="2"/>
        <v>0</v>
      </c>
      <c r="J10" s="25">
        <v>0</v>
      </c>
      <c r="K10" s="20">
        <f t="shared" si="3"/>
        <v>0</v>
      </c>
      <c r="L10" s="21">
        <f t="shared" si="4"/>
        <v>0</v>
      </c>
    </row>
    <row r="11" spans="1:12" ht="62.25">
      <c r="A11" s="3"/>
      <c r="B11" s="7" t="s">
        <v>5</v>
      </c>
      <c r="C11" s="8" t="s">
        <v>80</v>
      </c>
      <c r="D11" s="8" t="s">
        <v>85</v>
      </c>
      <c r="E11" s="27">
        <v>508530693.54</v>
      </c>
      <c r="F11" s="16">
        <f t="shared" si="0"/>
        <v>508530.69354</v>
      </c>
      <c r="G11" s="26">
        <v>104104480.39</v>
      </c>
      <c r="H11" s="20">
        <f t="shared" si="1"/>
        <v>104104.48039</v>
      </c>
      <c r="I11" s="13">
        <f t="shared" si="2"/>
        <v>20.471621814074698</v>
      </c>
      <c r="J11" s="25">
        <v>88289637.59</v>
      </c>
      <c r="K11" s="20">
        <f t="shared" si="3"/>
        <v>88289.63759</v>
      </c>
      <c r="L11" s="21">
        <f t="shared" si="4"/>
        <v>15814.842799999999</v>
      </c>
    </row>
    <row r="12" spans="1:12" ht="30.75">
      <c r="A12" s="3"/>
      <c r="B12" s="7" t="s">
        <v>40</v>
      </c>
      <c r="C12" s="8" t="s">
        <v>80</v>
      </c>
      <c r="D12" s="8" t="s">
        <v>86</v>
      </c>
      <c r="E12" s="27">
        <v>123284205.38</v>
      </c>
      <c r="F12" s="16">
        <f t="shared" si="0"/>
        <v>123284.20538</v>
      </c>
      <c r="G12" s="26">
        <v>6846829.45</v>
      </c>
      <c r="H12" s="20">
        <f t="shared" si="1"/>
        <v>6846.82945</v>
      </c>
      <c r="I12" s="13">
        <f t="shared" si="2"/>
        <v>5.5536955678109425</v>
      </c>
      <c r="J12" s="25">
        <v>6960815.17</v>
      </c>
      <c r="K12" s="20">
        <f t="shared" si="3"/>
        <v>6960.81517</v>
      </c>
      <c r="L12" s="21">
        <f t="shared" si="4"/>
        <v>-113.98571999999967</v>
      </c>
    </row>
    <row r="13" spans="1:12" ht="15">
      <c r="A13" s="3"/>
      <c r="B13" s="7" t="s">
        <v>19</v>
      </c>
      <c r="C13" s="8" t="s">
        <v>80</v>
      </c>
      <c r="D13" s="8" t="s">
        <v>89</v>
      </c>
      <c r="E13" s="27">
        <v>7000000</v>
      </c>
      <c r="F13" s="16">
        <f t="shared" si="0"/>
        <v>7000</v>
      </c>
      <c r="G13" s="26">
        <v>0</v>
      </c>
      <c r="H13" s="20">
        <f t="shared" si="1"/>
        <v>0</v>
      </c>
      <c r="I13" s="13">
        <f t="shared" si="2"/>
        <v>0</v>
      </c>
      <c r="J13" s="25">
        <v>0</v>
      </c>
      <c r="K13" s="20">
        <f t="shared" si="3"/>
        <v>0</v>
      </c>
      <c r="L13" s="21">
        <f t="shared" si="4"/>
        <v>0</v>
      </c>
    </row>
    <row r="14" spans="1:12" ht="15">
      <c r="A14" s="3"/>
      <c r="B14" s="7" t="s">
        <v>37</v>
      </c>
      <c r="C14" s="8" t="s">
        <v>80</v>
      </c>
      <c r="D14" s="8" t="s">
        <v>90</v>
      </c>
      <c r="E14" s="27">
        <v>320925460.03</v>
      </c>
      <c r="F14" s="16">
        <f t="shared" si="0"/>
        <v>320925.46002999996</v>
      </c>
      <c r="G14" s="26">
        <v>0</v>
      </c>
      <c r="H14" s="20">
        <f t="shared" si="1"/>
        <v>0</v>
      </c>
      <c r="I14" s="13">
        <f t="shared" si="2"/>
        <v>0</v>
      </c>
      <c r="J14" s="25">
        <v>0</v>
      </c>
      <c r="K14" s="20">
        <f t="shared" si="3"/>
        <v>0</v>
      </c>
      <c r="L14" s="21">
        <f t="shared" si="4"/>
        <v>0</v>
      </c>
    </row>
    <row r="15" spans="1:12" ht="15">
      <c r="A15" s="3"/>
      <c r="B15" s="7" t="s">
        <v>16</v>
      </c>
      <c r="C15" s="8" t="s">
        <v>80</v>
      </c>
      <c r="D15" s="8" t="s">
        <v>91</v>
      </c>
      <c r="E15" s="27">
        <v>3644379879.75</v>
      </c>
      <c r="F15" s="16">
        <f t="shared" si="0"/>
        <v>3644379.87975</v>
      </c>
      <c r="G15" s="26">
        <v>511351324.87</v>
      </c>
      <c r="H15" s="20">
        <f t="shared" si="1"/>
        <v>511351.32487</v>
      </c>
      <c r="I15" s="13">
        <f t="shared" si="2"/>
        <v>14.031230051272209</v>
      </c>
      <c r="J15" s="25">
        <v>500716309.99</v>
      </c>
      <c r="K15" s="20">
        <f t="shared" si="3"/>
        <v>500716.30999000004</v>
      </c>
      <c r="L15" s="21">
        <f t="shared" si="4"/>
        <v>10635.014879999973</v>
      </c>
    </row>
    <row r="16" spans="1:12" ht="15">
      <c r="A16" s="3"/>
      <c r="B16" s="7" t="s">
        <v>34</v>
      </c>
      <c r="C16" s="8" t="s">
        <v>81</v>
      </c>
      <c r="D16" s="8"/>
      <c r="E16" s="27">
        <v>116033000</v>
      </c>
      <c r="F16" s="16">
        <f t="shared" si="0"/>
        <v>116033</v>
      </c>
      <c r="G16" s="26">
        <v>5844858.87</v>
      </c>
      <c r="H16" s="20">
        <f t="shared" si="1"/>
        <v>5844.85887</v>
      </c>
      <c r="I16" s="13">
        <f t="shared" si="2"/>
        <v>5.037238432170159</v>
      </c>
      <c r="J16" s="25">
        <v>5375659.18</v>
      </c>
      <c r="K16" s="20">
        <f t="shared" si="3"/>
        <v>5375.65918</v>
      </c>
      <c r="L16" s="21">
        <f t="shared" si="4"/>
        <v>469.1996900000004</v>
      </c>
    </row>
    <row r="17" spans="1:12" ht="30.75">
      <c r="A17" s="3"/>
      <c r="B17" s="7" t="s">
        <v>59</v>
      </c>
      <c r="C17" s="8" t="s">
        <v>81</v>
      </c>
      <c r="D17" s="8" t="s">
        <v>82</v>
      </c>
      <c r="E17" s="27">
        <v>28803000</v>
      </c>
      <c r="F17" s="16">
        <f t="shared" si="0"/>
        <v>28803</v>
      </c>
      <c r="G17" s="26">
        <v>5844858.87</v>
      </c>
      <c r="H17" s="20">
        <f t="shared" si="1"/>
        <v>5844.85887</v>
      </c>
      <c r="I17" s="13">
        <f t="shared" si="2"/>
        <v>20.292535048432455</v>
      </c>
      <c r="J17" s="25">
        <v>5375659.18</v>
      </c>
      <c r="K17" s="20">
        <f t="shared" si="3"/>
        <v>5375.65918</v>
      </c>
      <c r="L17" s="21">
        <f t="shared" si="4"/>
        <v>469.1996900000004</v>
      </c>
    </row>
    <row r="18" spans="1:12" ht="30.75">
      <c r="A18" s="3"/>
      <c r="B18" s="7" t="s">
        <v>8</v>
      </c>
      <c r="C18" s="8" t="s">
        <v>81</v>
      </c>
      <c r="D18" s="8" t="s">
        <v>83</v>
      </c>
      <c r="E18" s="27">
        <v>87230000</v>
      </c>
      <c r="F18" s="16">
        <f t="shared" si="0"/>
        <v>87230</v>
      </c>
      <c r="G18" s="26">
        <v>0</v>
      </c>
      <c r="H18" s="20">
        <f t="shared" si="1"/>
        <v>0</v>
      </c>
      <c r="I18" s="13">
        <f t="shared" si="2"/>
        <v>0</v>
      </c>
      <c r="J18" s="25">
        <v>0</v>
      </c>
      <c r="K18" s="20">
        <f t="shared" si="3"/>
        <v>0</v>
      </c>
      <c r="L18" s="21">
        <f t="shared" si="4"/>
        <v>0</v>
      </c>
    </row>
    <row r="19" spans="1:12" ht="46.5">
      <c r="A19" s="3"/>
      <c r="B19" s="7" t="s">
        <v>57</v>
      </c>
      <c r="C19" s="8" t="s">
        <v>82</v>
      </c>
      <c r="D19" s="8"/>
      <c r="E19" s="27">
        <v>893376001.2</v>
      </c>
      <c r="F19" s="16">
        <f t="shared" si="0"/>
        <v>893376.0012</v>
      </c>
      <c r="G19" s="26">
        <v>200758967.25</v>
      </c>
      <c r="H19" s="20">
        <f t="shared" si="1"/>
        <v>200758.96725</v>
      </c>
      <c r="I19" s="13">
        <f t="shared" si="2"/>
        <v>22.471945404884018</v>
      </c>
      <c r="J19" s="25">
        <v>178290045.72</v>
      </c>
      <c r="K19" s="20">
        <f t="shared" si="3"/>
        <v>178290.04572</v>
      </c>
      <c r="L19" s="21">
        <f t="shared" si="4"/>
        <v>22468.921529999992</v>
      </c>
    </row>
    <row r="20" spans="1:12" ht="15">
      <c r="A20" s="3"/>
      <c r="B20" s="7" t="s">
        <v>36</v>
      </c>
      <c r="C20" s="8" t="s">
        <v>82</v>
      </c>
      <c r="D20" s="8" t="s">
        <v>83</v>
      </c>
      <c r="E20" s="27">
        <v>117684800</v>
      </c>
      <c r="F20" s="16">
        <f t="shared" si="0"/>
        <v>117684.8</v>
      </c>
      <c r="G20" s="26">
        <v>28003479.74</v>
      </c>
      <c r="H20" s="20">
        <f t="shared" si="1"/>
        <v>28003.47974</v>
      </c>
      <c r="I20" s="13">
        <f t="shared" si="2"/>
        <v>23.795324238984133</v>
      </c>
      <c r="J20" s="25">
        <v>23448378.77</v>
      </c>
      <c r="K20" s="20">
        <f t="shared" si="3"/>
        <v>23448.37877</v>
      </c>
      <c r="L20" s="21">
        <f t="shared" si="4"/>
        <v>4555.1009699999995</v>
      </c>
    </row>
    <row r="21" spans="1:12" ht="62.25">
      <c r="A21" s="3"/>
      <c r="B21" s="7" t="s">
        <v>9</v>
      </c>
      <c r="C21" s="8" t="s">
        <v>82</v>
      </c>
      <c r="D21" s="8" t="s">
        <v>88</v>
      </c>
      <c r="E21" s="27">
        <v>141105199.36</v>
      </c>
      <c r="F21" s="16">
        <f t="shared" si="0"/>
        <v>141105.19936000003</v>
      </c>
      <c r="G21" s="26">
        <v>27552581.19</v>
      </c>
      <c r="H21" s="20">
        <f t="shared" si="1"/>
        <v>27552.58119</v>
      </c>
      <c r="I21" s="13">
        <f t="shared" si="2"/>
        <v>19.52626927637544</v>
      </c>
      <c r="J21" s="25">
        <v>21271672.27</v>
      </c>
      <c r="K21" s="20">
        <f t="shared" si="3"/>
        <v>21271.67227</v>
      </c>
      <c r="L21" s="21">
        <f t="shared" si="4"/>
        <v>6280.908920000002</v>
      </c>
    </row>
    <row r="22" spans="1:12" ht="15">
      <c r="A22" s="3"/>
      <c r="B22" s="7" t="s">
        <v>56</v>
      </c>
      <c r="C22" s="8" t="s">
        <v>82</v>
      </c>
      <c r="D22" s="8" t="s">
        <v>89</v>
      </c>
      <c r="E22" s="27">
        <v>530589801.84</v>
      </c>
      <c r="F22" s="16">
        <f t="shared" si="0"/>
        <v>530589.80184</v>
      </c>
      <c r="G22" s="26">
        <v>131891082.97</v>
      </c>
      <c r="H22" s="20">
        <f t="shared" si="1"/>
        <v>131891.08297</v>
      </c>
      <c r="I22" s="13">
        <f t="shared" si="2"/>
        <v>24.85744778972814</v>
      </c>
      <c r="J22" s="25">
        <v>121225859.47</v>
      </c>
      <c r="K22" s="20">
        <f t="shared" si="3"/>
        <v>121225.85947</v>
      </c>
      <c r="L22" s="21">
        <f t="shared" si="4"/>
        <v>10665.223499999993</v>
      </c>
    </row>
    <row r="23" spans="1:12" ht="15">
      <c r="A23" s="3"/>
      <c r="B23" s="7" t="s">
        <v>18</v>
      </c>
      <c r="C23" s="8" t="s">
        <v>82</v>
      </c>
      <c r="D23" s="8" t="s">
        <v>90</v>
      </c>
      <c r="E23" s="27">
        <v>39400000</v>
      </c>
      <c r="F23" s="16">
        <f t="shared" si="0"/>
        <v>39400</v>
      </c>
      <c r="G23" s="26">
        <v>4772154.01</v>
      </c>
      <c r="H23" s="20">
        <f t="shared" si="1"/>
        <v>4772.15401</v>
      </c>
      <c r="I23" s="13">
        <f t="shared" si="2"/>
        <v>12.112066015228427</v>
      </c>
      <c r="J23" s="25">
        <v>4746415.45</v>
      </c>
      <c r="K23" s="20">
        <f t="shared" si="3"/>
        <v>4746.41545</v>
      </c>
      <c r="L23" s="21">
        <f t="shared" si="4"/>
        <v>25.73855999999978</v>
      </c>
    </row>
    <row r="24" spans="1:12" ht="46.5">
      <c r="A24" s="3"/>
      <c r="B24" s="7" t="s">
        <v>53</v>
      </c>
      <c r="C24" s="8" t="s">
        <v>82</v>
      </c>
      <c r="D24" s="8" t="s">
        <v>92</v>
      </c>
      <c r="E24" s="27">
        <v>64596200</v>
      </c>
      <c r="F24" s="16">
        <f t="shared" si="0"/>
        <v>64596.2</v>
      </c>
      <c r="G24" s="26">
        <v>8539669.34</v>
      </c>
      <c r="H24" s="20">
        <f t="shared" si="1"/>
        <v>8539.66934</v>
      </c>
      <c r="I24" s="13">
        <f t="shared" si="2"/>
        <v>13.220080035667733</v>
      </c>
      <c r="J24" s="25">
        <v>7597719.76</v>
      </c>
      <c r="K24" s="20">
        <f t="shared" si="3"/>
        <v>7597.71976</v>
      </c>
      <c r="L24" s="21">
        <f t="shared" si="4"/>
        <v>941.9495800000004</v>
      </c>
    </row>
    <row r="25" spans="1:12" ht="15">
      <c r="A25" s="3"/>
      <c r="B25" s="7" t="s">
        <v>44</v>
      </c>
      <c r="C25" s="8" t="s">
        <v>83</v>
      </c>
      <c r="D25" s="8"/>
      <c r="E25" s="27">
        <v>20143440910.57</v>
      </c>
      <c r="F25" s="16">
        <f t="shared" si="0"/>
        <v>20143440.91057</v>
      </c>
      <c r="G25" s="26">
        <v>2020046526.99</v>
      </c>
      <c r="H25" s="20">
        <f t="shared" si="1"/>
        <v>2020046.52699</v>
      </c>
      <c r="I25" s="13">
        <f t="shared" si="2"/>
        <v>10.028309145186846</v>
      </c>
      <c r="J25" s="25">
        <v>3199243748.08</v>
      </c>
      <c r="K25" s="20">
        <f t="shared" si="3"/>
        <v>3199243.74808</v>
      </c>
      <c r="L25" s="21">
        <f t="shared" si="4"/>
        <v>-1179197.22109</v>
      </c>
    </row>
    <row r="26" spans="1:12" ht="15">
      <c r="A26" s="3"/>
      <c r="B26" s="7" t="s">
        <v>52</v>
      </c>
      <c r="C26" s="8" t="s">
        <v>83</v>
      </c>
      <c r="D26" s="8" t="s">
        <v>80</v>
      </c>
      <c r="E26" s="27">
        <v>467891775.76</v>
      </c>
      <c r="F26" s="16">
        <f t="shared" si="0"/>
        <v>467891.77576</v>
      </c>
      <c r="G26" s="26">
        <v>62552827.1</v>
      </c>
      <c r="H26" s="20">
        <f t="shared" si="1"/>
        <v>62552.8271</v>
      </c>
      <c r="I26" s="13">
        <f t="shared" si="2"/>
        <v>13.369080274684245</v>
      </c>
      <c r="J26" s="25">
        <v>60379718.22</v>
      </c>
      <c r="K26" s="20">
        <f t="shared" si="3"/>
        <v>60379.718219999995</v>
      </c>
      <c r="L26" s="21">
        <f t="shared" si="4"/>
        <v>2173.108880000007</v>
      </c>
    </row>
    <row r="27" spans="1:12" ht="30.75">
      <c r="A27" s="3"/>
      <c r="B27" s="7" t="s">
        <v>63</v>
      </c>
      <c r="C27" s="8" t="s">
        <v>83</v>
      </c>
      <c r="D27" s="8" t="s">
        <v>83</v>
      </c>
      <c r="E27" s="27">
        <v>5509100</v>
      </c>
      <c r="F27" s="16">
        <f t="shared" si="0"/>
        <v>5509.1</v>
      </c>
      <c r="G27" s="26">
        <v>33000</v>
      </c>
      <c r="H27" s="20">
        <f t="shared" si="1"/>
        <v>33</v>
      </c>
      <c r="I27" s="13">
        <f t="shared" si="2"/>
        <v>0.599008912526547</v>
      </c>
      <c r="J27" s="25">
        <v>31000</v>
      </c>
      <c r="K27" s="20">
        <f t="shared" si="3"/>
        <v>31</v>
      </c>
      <c r="L27" s="21">
        <f t="shared" si="4"/>
        <v>2</v>
      </c>
    </row>
    <row r="28" spans="1:12" ht="15">
      <c r="A28" s="3"/>
      <c r="B28" s="7" t="s">
        <v>58</v>
      </c>
      <c r="C28" s="8" t="s">
        <v>83</v>
      </c>
      <c r="D28" s="8" t="s">
        <v>84</v>
      </c>
      <c r="E28" s="27">
        <v>4742251939.45</v>
      </c>
      <c r="F28" s="16">
        <f t="shared" si="0"/>
        <v>4742251.9394499995</v>
      </c>
      <c r="G28" s="26">
        <v>431496801.85</v>
      </c>
      <c r="H28" s="20">
        <f t="shared" si="1"/>
        <v>431496.80185000005</v>
      </c>
      <c r="I28" s="13">
        <f t="shared" si="2"/>
        <v>9.098985194364104</v>
      </c>
      <c r="J28" s="25">
        <v>943315958.24</v>
      </c>
      <c r="K28" s="20">
        <f t="shared" si="3"/>
        <v>943315.9582400001</v>
      </c>
      <c r="L28" s="21">
        <f t="shared" si="4"/>
        <v>-511819.15639</v>
      </c>
    </row>
    <row r="29" spans="1:12" ht="15">
      <c r="A29" s="3"/>
      <c r="B29" s="7" t="s">
        <v>21</v>
      </c>
      <c r="C29" s="8" t="s">
        <v>83</v>
      </c>
      <c r="D29" s="8" t="s">
        <v>85</v>
      </c>
      <c r="E29" s="27">
        <v>155341670</v>
      </c>
      <c r="F29" s="16">
        <f t="shared" si="0"/>
        <v>155341.67</v>
      </c>
      <c r="G29" s="26">
        <v>18804667.79</v>
      </c>
      <c r="H29" s="20">
        <f t="shared" si="1"/>
        <v>18804.66779</v>
      </c>
      <c r="I29" s="13">
        <f t="shared" si="2"/>
        <v>12.105359617931235</v>
      </c>
      <c r="J29" s="25">
        <v>12692814.58</v>
      </c>
      <c r="K29" s="20">
        <f t="shared" si="3"/>
        <v>12692.81458</v>
      </c>
      <c r="L29" s="21">
        <f t="shared" si="4"/>
        <v>6111.853209999999</v>
      </c>
    </row>
    <row r="30" spans="1:12" ht="15">
      <c r="A30" s="3"/>
      <c r="B30" s="7" t="s">
        <v>25</v>
      </c>
      <c r="C30" s="8" t="s">
        <v>83</v>
      </c>
      <c r="D30" s="8" t="s">
        <v>86</v>
      </c>
      <c r="E30" s="27">
        <v>532963523</v>
      </c>
      <c r="F30" s="16">
        <f t="shared" si="0"/>
        <v>532963.523</v>
      </c>
      <c r="G30" s="26">
        <v>145928883.45</v>
      </c>
      <c r="H30" s="20">
        <f t="shared" si="1"/>
        <v>145928.88345</v>
      </c>
      <c r="I30" s="13">
        <f t="shared" si="2"/>
        <v>27.380651236426175</v>
      </c>
      <c r="J30" s="25">
        <v>188706735.71</v>
      </c>
      <c r="K30" s="20">
        <f t="shared" si="3"/>
        <v>188706.73571</v>
      </c>
      <c r="L30" s="21">
        <f t="shared" si="4"/>
        <v>-42777.852260000014</v>
      </c>
    </row>
    <row r="31" spans="1:12" ht="15">
      <c r="A31" s="3"/>
      <c r="B31" s="7" t="s">
        <v>28</v>
      </c>
      <c r="C31" s="8" t="s">
        <v>83</v>
      </c>
      <c r="D31" s="8" t="s">
        <v>87</v>
      </c>
      <c r="E31" s="27">
        <v>1598683942.75</v>
      </c>
      <c r="F31" s="16">
        <f t="shared" si="0"/>
        <v>1598683.94275</v>
      </c>
      <c r="G31" s="26">
        <v>298150027.97</v>
      </c>
      <c r="H31" s="20">
        <f t="shared" si="1"/>
        <v>298150.02797000005</v>
      </c>
      <c r="I31" s="13">
        <f t="shared" si="2"/>
        <v>18.64971680750936</v>
      </c>
      <c r="J31" s="25">
        <v>328797495.88</v>
      </c>
      <c r="K31" s="20">
        <f t="shared" si="3"/>
        <v>328797.49588</v>
      </c>
      <c r="L31" s="21">
        <f t="shared" si="4"/>
        <v>-30647.46790999995</v>
      </c>
    </row>
    <row r="32" spans="1:12" ht="15">
      <c r="A32" s="3"/>
      <c r="B32" s="7" t="s">
        <v>42</v>
      </c>
      <c r="C32" s="8" t="s">
        <v>83</v>
      </c>
      <c r="D32" s="8" t="s">
        <v>88</v>
      </c>
      <c r="E32" s="27">
        <v>10744944659.18</v>
      </c>
      <c r="F32" s="16">
        <f t="shared" si="0"/>
        <v>10744944.65918</v>
      </c>
      <c r="G32" s="26">
        <v>879781646.57</v>
      </c>
      <c r="H32" s="20">
        <f t="shared" si="1"/>
        <v>879781.6465700001</v>
      </c>
      <c r="I32" s="13">
        <f t="shared" si="2"/>
        <v>8.187865777590153</v>
      </c>
      <c r="J32" s="25">
        <v>976153114.08</v>
      </c>
      <c r="K32" s="20">
        <f t="shared" si="3"/>
        <v>976153.1140800001</v>
      </c>
      <c r="L32" s="21">
        <f t="shared" si="4"/>
        <v>-96371.46750999999</v>
      </c>
    </row>
    <row r="33" spans="1:12" ht="30.75">
      <c r="A33" s="3"/>
      <c r="B33" s="7" t="s">
        <v>2</v>
      </c>
      <c r="C33" s="8" t="s">
        <v>83</v>
      </c>
      <c r="D33" s="8" t="s">
        <v>93</v>
      </c>
      <c r="E33" s="27">
        <v>1895854300.43</v>
      </c>
      <c r="F33" s="16">
        <f t="shared" si="0"/>
        <v>1895854.30043</v>
      </c>
      <c r="G33" s="26">
        <v>183298672.26</v>
      </c>
      <c r="H33" s="20">
        <f t="shared" si="1"/>
        <v>183298.67226</v>
      </c>
      <c r="I33" s="13">
        <f t="shared" si="2"/>
        <v>9.66839446567312</v>
      </c>
      <c r="J33" s="25">
        <v>689166911.37</v>
      </c>
      <c r="K33" s="20">
        <f t="shared" si="3"/>
        <v>689166.91137</v>
      </c>
      <c r="L33" s="21">
        <f t="shared" si="4"/>
        <v>-505868.23910999997</v>
      </c>
    </row>
    <row r="34" spans="1:12" ht="30.75">
      <c r="A34" s="3"/>
      <c r="B34" s="7" t="s">
        <v>72</v>
      </c>
      <c r="C34" s="8" t="s">
        <v>84</v>
      </c>
      <c r="D34" s="8"/>
      <c r="E34" s="27">
        <v>5134477386.46</v>
      </c>
      <c r="F34" s="16">
        <f t="shared" si="0"/>
        <v>5134477.38646</v>
      </c>
      <c r="G34" s="26">
        <v>449098434.85</v>
      </c>
      <c r="H34" s="20">
        <f t="shared" si="1"/>
        <v>449098.43485</v>
      </c>
      <c r="I34" s="13">
        <f t="shared" si="2"/>
        <v>8.74672144889188</v>
      </c>
      <c r="J34" s="25">
        <v>624131425.97</v>
      </c>
      <c r="K34" s="20">
        <f t="shared" si="3"/>
        <v>624131.42597</v>
      </c>
      <c r="L34" s="21">
        <f t="shared" si="4"/>
        <v>-175032.99111999996</v>
      </c>
    </row>
    <row r="35" spans="1:12" ht="15">
      <c r="A35" s="3"/>
      <c r="B35" s="7" t="s">
        <v>65</v>
      </c>
      <c r="C35" s="8" t="s">
        <v>84</v>
      </c>
      <c r="D35" s="8" t="s">
        <v>80</v>
      </c>
      <c r="E35" s="27">
        <v>1110766443.42</v>
      </c>
      <c r="F35" s="16">
        <f t="shared" si="0"/>
        <v>1110766.4434200001</v>
      </c>
      <c r="G35" s="26">
        <v>57560782.39</v>
      </c>
      <c r="H35" s="20">
        <f t="shared" si="1"/>
        <v>57560.78239</v>
      </c>
      <c r="I35" s="13">
        <f t="shared" si="2"/>
        <v>5.182077900442592</v>
      </c>
      <c r="J35" s="25">
        <v>27348947.28</v>
      </c>
      <c r="K35" s="20">
        <f t="shared" si="3"/>
        <v>27348.94728</v>
      </c>
      <c r="L35" s="21">
        <f t="shared" si="4"/>
        <v>30211.83511</v>
      </c>
    </row>
    <row r="36" spans="1:12" ht="15">
      <c r="A36" s="3"/>
      <c r="B36" s="7" t="s">
        <v>61</v>
      </c>
      <c r="C36" s="8" t="s">
        <v>84</v>
      </c>
      <c r="D36" s="8" t="s">
        <v>81</v>
      </c>
      <c r="E36" s="27">
        <v>1609599617.17</v>
      </c>
      <c r="F36" s="16">
        <f t="shared" si="0"/>
        <v>1609599.61717</v>
      </c>
      <c r="G36" s="26">
        <v>21014152.33</v>
      </c>
      <c r="H36" s="20">
        <f t="shared" si="1"/>
        <v>21014.152329999997</v>
      </c>
      <c r="I36" s="13">
        <f t="shared" si="2"/>
        <v>1.3055515238595239</v>
      </c>
      <c r="J36" s="25">
        <v>259053173.95</v>
      </c>
      <c r="K36" s="20">
        <f t="shared" si="3"/>
        <v>259053.17395</v>
      </c>
      <c r="L36" s="21">
        <f t="shared" si="4"/>
        <v>-238039.02162</v>
      </c>
    </row>
    <row r="37" spans="1:12" ht="15">
      <c r="A37" s="3"/>
      <c r="B37" s="7" t="s">
        <v>10</v>
      </c>
      <c r="C37" s="8" t="s">
        <v>84</v>
      </c>
      <c r="D37" s="8" t="s">
        <v>82</v>
      </c>
      <c r="E37" s="27">
        <v>2106943690.6</v>
      </c>
      <c r="F37" s="16">
        <f t="shared" si="0"/>
        <v>2106943.6906</v>
      </c>
      <c r="G37" s="26">
        <v>310573032.55</v>
      </c>
      <c r="H37" s="20">
        <f t="shared" si="1"/>
        <v>310573.03255</v>
      </c>
      <c r="I37" s="13">
        <f t="shared" si="2"/>
        <v>14.740452435231305</v>
      </c>
      <c r="J37" s="25">
        <v>289322997.26</v>
      </c>
      <c r="K37" s="20">
        <f t="shared" si="3"/>
        <v>289322.99726</v>
      </c>
      <c r="L37" s="21">
        <f t="shared" si="4"/>
        <v>21250.03529000003</v>
      </c>
    </row>
    <row r="38" spans="1:12" ht="30.75">
      <c r="A38" s="3"/>
      <c r="B38" s="7" t="s">
        <v>32</v>
      </c>
      <c r="C38" s="8" t="s">
        <v>84</v>
      </c>
      <c r="D38" s="8" t="s">
        <v>84</v>
      </c>
      <c r="E38" s="27">
        <v>307167635.27</v>
      </c>
      <c r="F38" s="16">
        <f t="shared" si="0"/>
        <v>307167.63526999997</v>
      </c>
      <c r="G38" s="26">
        <v>59950467.58</v>
      </c>
      <c r="H38" s="20">
        <f t="shared" si="1"/>
        <v>59950.46758</v>
      </c>
      <c r="I38" s="13">
        <f t="shared" si="2"/>
        <v>19.51718237740236</v>
      </c>
      <c r="J38" s="25">
        <v>48406307.48</v>
      </c>
      <c r="K38" s="20">
        <f t="shared" si="3"/>
        <v>48406.307479999996</v>
      </c>
      <c r="L38" s="21">
        <f t="shared" si="4"/>
        <v>11544.160100000001</v>
      </c>
    </row>
    <row r="39" spans="1:12" ht="15">
      <c r="A39" s="3"/>
      <c r="B39" s="7" t="s">
        <v>35</v>
      </c>
      <c r="C39" s="8" t="s">
        <v>85</v>
      </c>
      <c r="D39" s="8"/>
      <c r="E39" s="27">
        <v>129905548.01</v>
      </c>
      <c r="F39" s="16">
        <f t="shared" si="0"/>
        <v>129905.54801</v>
      </c>
      <c r="G39" s="26">
        <v>14801882.8</v>
      </c>
      <c r="H39" s="20">
        <f t="shared" si="1"/>
        <v>14801.882800000001</v>
      </c>
      <c r="I39" s="13">
        <f t="shared" si="2"/>
        <v>11.394342294649777</v>
      </c>
      <c r="J39" s="25">
        <v>10431311.34</v>
      </c>
      <c r="K39" s="20">
        <f t="shared" si="3"/>
        <v>10431.31134</v>
      </c>
      <c r="L39" s="21">
        <f t="shared" si="4"/>
        <v>4370.571460000001</v>
      </c>
    </row>
    <row r="40" spans="1:12" ht="30.75">
      <c r="A40" s="3"/>
      <c r="B40" s="7" t="s">
        <v>31</v>
      </c>
      <c r="C40" s="8" t="s">
        <v>85</v>
      </c>
      <c r="D40" s="8" t="s">
        <v>81</v>
      </c>
      <c r="E40" s="27">
        <v>1000000</v>
      </c>
      <c r="F40" s="16">
        <f t="shared" si="0"/>
        <v>1000</v>
      </c>
      <c r="G40" s="26">
        <v>0</v>
      </c>
      <c r="H40" s="20">
        <f t="shared" si="1"/>
        <v>0</v>
      </c>
      <c r="I40" s="13">
        <f t="shared" si="2"/>
        <v>0</v>
      </c>
      <c r="J40" s="25">
        <v>0</v>
      </c>
      <c r="K40" s="20">
        <f t="shared" si="3"/>
        <v>0</v>
      </c>
      <c r="L40" s="21">
        <f t="shared" si="4"/>
        <v>0</v>
      </c>
    </row>
    <row r="41" spans="1:12" ht="30.75">
      <c r="A41" s="3"/>
      <c r="B41" s="7" t="s">
        <v>14</v>
      </c>
      <c r="C41" s="8" t="s">
        <v>85</v>
      </c>
      <c r="D41" s="8" t="s">
        <v>84</v>
      </c>
      <c r="E41" s="27">
        <v>128905548.01</v>
      </c>
      <c r="F41" s="16">
        <f t="shared" si="0"/>
        <v>128905.54801</v>
      </c>
      <c r="G41" s="26">
        <v>14801882.8</v>
      </c>
      <c r="H41" s="20">
        <f t="shared" si="1"/>
        <v>14801.882800000001</v>
      </c>
      <c r="I41" s="13">
        <f t="shared" si="2"/>
        <v>11.482735249573375</v>
      </c>
      <c r="J41" s="25">
        <v>10431311.34</v>
      </c>
      <c r="K41" s="20">
        <f t="shared" si="3"/>
        <v>10431.31134</v>
      </c>
      <c r="L41" s="21">
        <f t="shared" si="4"/>
        <v>4370.571460000001</v>
      </c>
    </row>
    <row r="42" spans="1:12" ht="15">
      <c r="A42" s="3"/>
      <c r="B42" s="7" t="s">
        <v>15</v>
      </c>
      <c r="C42" s="8" t="s">
        <v>86</v>
      </c>
      <c r="D42" s="8"/>
      <c r="E42" s="27">
        <v>21471596203.47</v>
      </c>
      <c r="F42" s="16">
        <f t="shared" si="0"/>
        <v>21471596.203470003</v>
      </c>
      <c r="G42" s="26">
        <v>4307534393.41</v>
      </c>
      <c r="H42" s="20">
        <f t="shared" si="1"/>
        <v>4307534.39341</v>
      </c>
      <c r="I42" s="13">
        <f t="shared" si="2"/>
        <v>20.061547136928105</v>
      </c>
      <c r="J42" s="25">
        <v>3903573963.24</v>
      </c>
      <c r="K42" s="20">
        <f t="shared" si="3"/>
        <v>3903573.96324</v>
      </c>
      <c r="L42" s="21">
        <f t="shared" si="4"/>
        <v>403960.43017000007</v>
      </c>
    </row>
    <row r="43" spans="1:12" ht="15">
      <c r="A43" s="3"/>
      <c r="B43" s="7" t="s">
        <v>73</v>
      </c>
      <c r="C43" s="8" t="s">
        <v>86</v>
      </c>
      <c r="D43" s="8" t="s">
        <v>80</v>
      </c>
      <c r="E43" s="27">
        <v>5305717804.19</v>
      </c>
      <c r="F43" s="16">
        <f t="shared" si="0"/>
        <v>5305717.80419</v>
      </c>
      <c r="G43" s="26">
        <v>1177992816.58</v>
      </c>
      <c r="H43" s="20">
        <f t="shared" si="1"/>
        <v>1177992.8165799999</v>
      </c>
      <c r="I43" s="13">
        <f t="shared" si="2"/>
        <v>22.202326999934343</v>
      </c>
      <c r="J43" s="25">
        <v>1004887454.07</v>
      </c>
      <c r="K43" s="20">
        <f t="shared" si="3"/>
        <v>1004887.4540700001</v>
      </c>
      <c r="L43" s="21">
        <f t="shared" si="4"/>
        <v>173105.36250999977</v>
      </c>
    </row>
    <row r="44" spans="1:12" ht="15">
      <c r="A44" s="3"/>
      <c r="B44" s="7" t="s">
        <v>47</v>
      </c>
      <c r="C44" s="8" t="s">
        <v>86</v>
      </c>
      <c r="D44" s="8" t="s">
        <v>81</v>
      </c>
      <c r="E44" s="27">
        <v>11255611308.01</v>
      </c>
      <c r="F44" s="16">
        <f t="shared" si="0"/>
        <v>11255611.30801</v>
      </c>
      <c r="G44" s="26">
        <v>2246319722.39</v>
      </c>
      <c r="H44" s="20">
        <f t="shared" si="1"/>
        <v>2246319.72239</v>
      </c>
      <c r="I44" s="13">
        <f t="shared" si="2"/>
        <v>19.957332044607984</v>
      </c>
      <c r="J44" s="25">
        <v>2037489590.71</v>
      </c>
      <c r="K44" s="20">
        <f t="shared" si="3"/>
        <v>2037489.5907100001</v>
      </c>
      <c r="L44" s="21">
        <f t="shared" si="4"/>
        <v>208830.13167999964</v>
      </c>
    </row>
    <row r="45" spans="1:12" ht="15">
      <c r="A45" s="3"/>
      <c r="B45" s="7" t="s">
        <v>66</v>
      </c>
      <c r="C45" s="8" t="s">
        <v>86</v>
      </c>
      <c r="D45" s="8" t="s">
        <v>82</v>
      </c>
      <c r="E45" s="27">
        <v>1766219539.79</v>
      </c>
      <c r="F45" s="16">
        <f t="shared" si="0"/>
        <v>1766219.53979</v>
      </c>
      <c r="G45" s="26">
        <v>344777278.32</v>
      </c>
      <c r="H45" s="20">
        <f t="shared" si="1"/>
        <v>344777.27832</v>
      </c>
      <c r="I45" s="13">
        <f t="shared" si="2"/>
        <v>19.520635490251305</v>
      </c>
      <c r="J45" s="25">
        <v>359991472.97</v>
      </c>
      <c r="K45" s="20">
        <f t="shared" si="3"/>
        <v>359991.47297</v>
      </c>
      <c r="L45" s="21">
        <f t="shared" si="4"/>
        <v>-15214.19465000002</v>
      </c>
    </row>
    <row r="46" spans="1:12" ht="15">
      <c r="A46" s="3"/>
      <c r="B46" s="7" t="s">
        <v>22</v>
      </c>
      <c r="C46" s="8" t="s">
        <v>86</v>
      </c>
      <c r="D46" s="8" t="s">
        <v>83</v>
      </c>
      <c r="E46" s="27">
        <v>1732009605.75</v>
      </c>
      <c r="F46" s="16">
        <f t="shared" si="0"/>
        <v>1732009.60575</v>
      </c>
      <c r="G46" s="26">
        <v>343924425.02</v>
      </c>
      <c r="H46" s="20">
        <f t="shared" si="1"/>
        <v>343924.42501999997</v>
      </c>
      <c r="I46" s="13">
        <f t="shared" si="2"/>
        <v>19.856958291583652</v>
      </c>
      <c r="J46" s="25">
        <v>321910919.6</v>
      </c>
      <c r="K46" s="20">
        <f t="shared" si="3"/>
        <v>321910.9196</v>
      </c>
      <c r="L46" s="21">
        <f t="shared" si="4"/>
        <v>22013.505419999943</v>
      </c>
    </row>
    <row r="47" spans="1:12" ht="46.5">
      <c r="A47" s="3"/>
      <c r="B47" s="7" t="s">
        <v>50</v>
      </c>
      <c r="C47" s="8" t="s">
        <v>86</v>
      </c>
      <c r="D47" s="8" t="s">
        <v>84</v>
      </c>
      <c r="E47" s="27">
        <v>103071489</v>
      </c>
      <c r="F47" s="16">
        <f t="shared" si="0"/>
        <v>103071.489</v>
      </c>
      <c r="G47" s="26">
        <v>17937753.64</v>
      </c>
      <c r="H47" s="20">
        <f t="shared" si="1"/>
        <v>17937.75364</v>
      </c>
      <c r="I47" s="13">
        <f t="shared" si="2"/>
        <v>17.40321578162124</v>
      </c>
      <c r="J47" s="25">
        <v>16403436.09</v>
      </c>
      <c r="K47" s="20">
        <f t="shared" si="3"/>
        <v>16403.43609</v>
      </c>
      <c r="L47" s="21">
        <f t="shared" si="4"/>
        <v>1534.3175499999998</v>
      </c>
    </row>
    <row r="48" spans="1:12" ht="15">
      <c r="A48" s="3"/>
      <c r="B48" s="7" t="s">
        <v>74</v>
      </c>
      <c r="C48" s="8" t="s">
        <v>86</v>
      </c>
      <c r="D48" s="8" t="s">
        <v>86</v>
      </c>
      <c r="E48" s="27">
        <v>336815544.57</v>
      </c>
      <c r="F48" s="16">
        <f t="shared" si="0"/>
        <v>336815.54456999997</v>
      </c>
      <c r="G48" s="26">
        <v>31947164.76</v>
      </c>
      <c r="H48" s="20">
        <f t="shared" si="1"/>
        <v>31947.164760000003</v>
      </c>
      <c r="I48" s="13">
        <f t="shared" si="2"/>
        <v>9.485062454818044</v>
      </c>
      <c r="J48" s="25">
        <v>20675558.79</v>
      </c>
      <c r="K48" s="20">
        <f t="shared" si="3"/>
        <v>20675.55879</v>
      </c>
      <c r="L48" s="21">
        <f t="shared" si="4"/>
        <v>11271.605970000004</v>
      </c>
    </row>
    <row r="49" spans="1:12" ht="15">
      <c r="A49" s="3"/>
      <c r="B49" s="7" t="s">
        <v>17</v>
      </c>
      <c r="C49" s="8" t="s">
        <v>86</v>
      </c>
      <c r="D49" s="8" t="s">
        <v>88</v>
      </c>
      <c r="E49" s="27">
        <v>972150912.16</v>
      </c>
      <c r="F49" s="16">
        <f t="shared" si="0"/>
        <v>972150.91216</v>
      </c>
      <c r="G49" s="26">
        <v>144635232.7</v>
      </c>
      <c r="H49" s="20">
        <f t="shared" si="1"/>
        <v>144635.2327</v>
      </c>
      <c r="I49" s="13">
        <f t="shared" si="2"/>
        <v>14.877858045582476</v>
      </c>
      <c r="J49" s="25">
        <v>142215531.01</v>
      </c>
      <c r="K49" s="20">
        <f t="shared" si="3"/>
        <v>142215.53100999998</v>
      </c>
      <c r="L49" s="21">
        <f t="shared" si="4"/>
        <v>2419.7016900000162</v>
      </c>
    </row>
    <row r="50" spans="1:12" ht="15">
      <c r="A50" s="3"/>
      <c r="B50" s="7" t="s">
        <v>64</v>
      </c>
      <c r="C50" s="8" t="s">
        <v>87</v>
      </c>
      <c r="D50" s="8"/>
      <c r="E50" s="27">
        <v>3085992533.06</v>
      </c>
      <c r="F50" s="16">
        <f t="shared" si="0"/>
        <v>3085992.53306</v>
      </c>
      <c r="G50" s="26">
        <v>605723120.17</v>
      </c>
      <c r="H50" s="20">
        <f t="shared" si="1"/>
        <v>605723.12017</v>
      </c>
      <c r="I50" s="13">
        <f t="shared" si="2"/>
        <v>19.628146007514115</v>
      </c>
      <c r="J50" s="25">
        <v>551017081.37</v>
      </c>
      <c r="K50" s="20">
        <f t="shared" si="3"/>
        <v>551017.08137</v>
      </c>
      <c r="L50" s="21">
        <f t="shared" si="4"/>
        <v>54706.03879999998</v>
      </c>
    </row>
    <row r="51" spans="1:12" ht="15">
      <c r="A51" s="3"/>
      <c r="B51" s="7" t="s">
        <v>51</v>
      </c>
      <c r="C51" s="8" t="s">
        <v>87</v>
      </c>
      <c r="D51" s="8" t="s">
        <v>80</v>
      </c>
      <c r="E51" s="27">
        <v>2890003879.78</v>
      </c>
      <c r="F51" s="16">
        <f t="shared" si="0"/>
        <v>2890003.87978</v>
      </c>
      <c r="G51" s="26">
        <v>562378425.04</v>
      </c>
      <c r="H51" s="20">
        <f t="shared" si="1"/>
        <v>562378.42504</v>
      </c>
      <c r="I51" s="13">
        <f t="shared" si="2"/>
        <v>19.45943495006002</v>
      </c>
      <c r="J51" s="25">
        <v>513254396.05</v>
      </c>
      <c r="K51" s="20">
        <f t="shared" si="3"/>
        <v>513254.39605000004</v>
      </c>
      <c r="L51" s="21">
        <f t="shared" si="4"/>
        <v>49124.02898999996</v>
      </c>
    </row>
    <row r="52" spans="1:12" ht="30.75">
      <c r="A52" s="3"/>
      <c r="B52" s="7" t="s">
        <v>23</v>
      </c>
      <c r="C52" s="8" t="s">
        <v>87</v>
      </c>
      <c r="D52" s="8" t="s">
        <v>83</v>
      </c>
      <c r="E52" s="27">
        <v>195988653.28</v>
      </c>
      <c r="F52" s="16">
        <f t="shared" si="0"/>
        <v>195988.65328</v>
      </c>
      <c r="G52" s="26">
        <v>43344695.13</v>
      </c>
      <c r="H52" s="20">
        <f t="shared" si="1"/>
        <v>43344.69513</v>
      </c>
      <c r="I52" s="13">
        <f t="shared" si="2"/>
        <v>22.115920694692168</v>
      </c>
      <c r="J52" s="25">
        <v>37762685.32</v>
      </c>
      <c r="K52" s="20">
        <f t="shared" si="3"/>
        <v>37762.68532</v>
      </c>
      <c r="L52" s="21">
        <f t="shared" si="4"/>
        <v>5582.009810000003</v>
      </c>
    </row>
    <row r="53" spans="1:12" ht="15">
      <c r="A53" s="3"/>
      <c r="B53" s="7" t="s">
        <v>49</v>
      </c>
      <c r="C53" s="8" t="s">
        <v>88</v>
      </c>
      <c r="D53" s="8"/>
      <c r="E53" s="27">
        <v>7001704787.91</v>
      </c>
      <c r="F53" s="16">
        <f t="shared" si="0"/>
        <v>7001704.7879099995</v>
      </c>
      <c r="G53" s="26">
        <v>1103843412.19</v>
      </c>
      <c r="H53" s="20">
        <f t="shared" si="1"/>
        <v>1103843.41219</v>
      </c>
      <c r="I53" s="13">
        <f t="shared" si="2"/>
        <v>15.765352091051184</v>
      </c>
      <c r="J53" s="25">
        <v>807824262.95</v>
      </c>
      <c r="K53" s="20">
        <f t="shared" si="3"/>
        <v>807824.26295</v>
      </c>
      <c r="L53" s="21">
        <f t="shared" si="4"/>
        <v>296019.14924000006</v>
      </c>
    </row>
    <row r="54" spans="1:12" ht="15">
      <c r="A54" s="3"/>
      <c r="B54" s="7" t="s">
        <v>46</v>
      </c>
      <c r="C54" s="8" t="s">
        <v>88</v>
      </c>
      <c r="D54" s="8" t="s">
        <v>80</v>
      </c>
      <c r="E54" s="27">
        <v>4272200687.71</v>
      </c>
      <c r="F54" s="16">
        <f t="shared" si="0"/>
        <v>4272200.68771</v>
      </c>
      <c r="G54" s="26">
        <v>683081649.27</v>
      </c>
      <c r="H54" s="20">
        <f t="shared" si="1"/>
        <v>683081.6492699999</v>
      </c>
      <c r="I54" s="13">
        <f t="shared" si="2"/>
        <v>15.988987858998444</v>
      </c>
      <c r="J54" s="25">
        <v>500386603.34</v>
      </c>
      <c r="K54" s="20">
        <f t="shared" si="3"/>
        <v>500386.60334</v>
      </c>
      <c r="L54" s="21">
        <f t="shared" si="4"/>
        <v>182695.04592999996</v>
      </c>
    </row>
    <row r="55" spans="1:12" ht="15">
      <c r="A55" s="3"/>
      <c r="B55" s="7" t="s">
        <v>0</v>
      </c>
      <c r="C55" s="8" t="s">
        <v>88</v>
      </c>
      <c r="D55" s="8" t="s">
        <v>81</v>
      </c>
      <c r="E55" s="27">
        <v>550435074.04</v>
      </c>
      <c r="F55" s="16">
        <f t="shared" si="0"/>
        <v>550435.07404</v>
      </c>
      <c r="G55" s="26">
        <v>156552073.08</v>
      </c>
      <c r="H55" s="20">
        <f t="shared" si="1"/>
        <v>156552.07308</v>
      </c>
      <c r="I55" s="13">
        <f t="shared" si="2"/>
        <v>28.441514805908497</v>
      </c>
      <c r="J55" s="25">
        <v>39182686.99</v>
      </c>
      <c r="K55" s="20">
        <f t="shared" si="3"/>
        <v>39182.68699</v>
      </c>
      <c r="L55" s="21">
        <f t="shared" si="4"/>
        <v>117369.38609</v>
      </c>
    </row>
    <row r="56" spans="1:12" ht="15">
      <c r="A56" s="3"/>
      <c r="B56" s="7" t="s">
        <v>30</v>
      </c>
      <c r="C56" s="8" t="s">
        <v>88</v>
      </c>
      <c r="D56" s="8" t="s">
        <v>83</v>
      </c>
      <c r="E56" s="27">
        <v>70316487</v>
      </c>
      <c r="F56" s="16">
        <f t="shared" si="0"/>
        <v>70316.487</v>
      </c>
      <c r="G56" s="26">
        <v>13933600</v>
      </c>
      <c r="H56" s="20">
        <f t="shared" si="1"/>
        <v>13933.6</v>
      </c>
      <c r="I56" s="13">
        <f t="shared" si="2"/>
        <v>19.815551934498664</v>
      </c>
      <c r="J56" s="25">
        <v>9743536.94</v>
      </c>
      <c r="K56" s="20">
        <f t="shared" si="3"/>
        <v>9743.53694</v>
      </c>
      <c r="L56" s="21">
        <f t="shared" si="4"/>
        <v>4190.06306</v>
      </c>
    </row>
    <row r="57" spans="1:12" ht="15">
      <c r="A57" s="3"/>
      <c r="B57" s="7" t="s">
        <v>54</v>
      </c>
      <c r="C57" s="8" t="s">
        <v>88</v>
      </c>
      <c r="D57" s="8" t="s">
        <v>84</v>
      </c>
      <c r="E57" s="27">
        <v>245219566</v>
      </c>
      <c r="F57" s="16">
        <f t="shared" si="0"/>
        <v>245219.566</v>
      </c>
      <c r="G57" s="26">
        <v>52543611.49</v>
      </c>
      <c r="H57" s="20">
        <f t="shared" si="1"/>
        <v>52543.61149</v>
      </c>
      <c r="I57" s="13">
        <f t="shared" si="2"/>
        <v>21.427169270008413</v>
      </c>
      <c r="J57" s="25">
        <v>47111299.33</v>
      </c>
      <c r="K57" s="20">
        <f t="shared" si="3"/>
        <v>47111.29933</v>
      </c>
      <c r="L57" s="21">
        <f t="shared" si="4"/>
        <v>5432.312160000001</v>
      </c>
    </row>
    <row r="58" spans="1:12" ht="46.5">
      <c r="A58" s="3"/>
      <c r="B58" s="7" t="s">
        <v>43</v>
      </c>
      <c r="C58" s="8" t="s">
        <v>88</v>
      </c>
      <c r="D58" s="8" t="s">
        <v>85</v>
      </c>
      <c r="E58" s="27">
        <v>160989649</v>
      </c>
      <c r="F58" s="16">
        <f t="shared" si="0"/>
        <v>160989.649</v>
      </c>
      <c r="G58" s="26">
        <v>37512291</v>
      </c>
      <c r="H58" s="20">
        <f t="shared" si="1"/>
        <v>37512.291</v>
      </c>
      <c r="I58" s="13">
        <f t="shared" si="2"/>
        <v>23.301057697193933</v>
      </c>
      <c r="J58" s="25">
        <v>46575466</v>
      </c>
      <c r="K58" s="20">
        <f t="shared" si="3"/>
        <v>46575.466</v>
      </c>
      <c r="L58" s="21">
        <f t="shared" si="4"/>
        <v>-9063.175000000003</v>
      </c>
    </row>
    <row r="59" spans="1:12" ht="30.75">
      <c r="A59" s="3"/>
      <c r="B59" s="7" t="s">
        <v>68</v>
      </c>
      <c r="C59" s="8" t="s">
        <v>88</v>
      </c>
      <c r="D59" s="8" t="s">
        <v>88</v>
      </c>
      <c r="E59" s="27">
        <v>1702543324.16</v>
      </c>
      <c r="F59" s="16">
        <f t="shared" si="0"/>
        <v>1702543.32416</v>
      </c>
      <c r="G59" s="26">
        <v>160220187.35</v>
      </c>
      <c r="H59" s="20">
        <f t="shared" si="1"/>
        <v>160220.18735</v>
      </c>
      <c r="I59" s="13">
        <f t="shared" si="2"/>
        <v>9.410637901332077</v>
      </c>
      <c r="J59" s="25">
        <v>164824670.35</v>
      </c>
      <c r="K59" s="20">
        <f t="shared" si="3"/>
        <v>164824.67035</v>
      </c>
      <c r="L59" s="21">
        <f t="shared" si="4"/>
        <v>-4604.483000000007</v>
      </c>
    </row>
    <row r="60" spans="1:12" ht="15">
      <c r="A60" s="3"/>
      <c r="B60" s="7" t="s">
        <v>69</v>
      </c>
      <c r="C60" s="8" t="s">
        <v>89</v>
      </c>
      <c r="D60" s="8"/>
      <c r="E60" s="27">
        <v>17945716798.47</v>
      </c>
      <c r="F60" s="16">
        <f t="shared" si="0"/>
        <v>17945716.79847</v>
      </c>
      <c r="G60" s="26">
        <v>4237805788.22</v>
      </c>
      <c r="H60" s="20">
        <f t="shared" si="1"/>
        <v>4237805.7882199995</v>
      </c>
      <c r="I60" s="13">
        <f t="shared" si="2"/>
        <v>23.614580770500638</v>
      </c>
      <c r="J60" s="25">
        <v>3946511300.34</v>
      </c>
      <c r="K60" s="20">
        <f t="shared" si="3"/>
        <v>3946511.30034</v>
      </c>
      <c r="L60" s="21">
        <f t="shared" si="4"/>
        <v>291294.48787999945</v>
      </c>
    </row>
    <row r="61" spans="1:12" ht="15">
      <c r="A61" s="3"/>
      <c r="B61" s="7" t="s">
        <v>33</v>
      </c>
      <c r="C61" s="8" t="s">
        <v>89</v>
      </c>
      <c r="D61" s="8" t="s">
        <v>80</v>
      </c>
      <c r="E61" s="27">
        <v>424239221.18</v>
      </c>
      <c r="F61" s="16">
        <f t="shared" si="0"/>
        <v>424239.22118</v>
      </c>
      <c r="G61" s="26">
        <v>98337378.1</v>
      </c>
      <c r="H61" s="20">
        <f t="shared" si="1"/>
        <v>98337.37809999999</v>
      </c>
      <c r="I61" s="13">
        <f t="shared" si="2"/>
        <v>23.179699846346015</v>
      </c>
      <c r="J61" s="25">
        <v>87941361.98</v>
      </c>
      <c r="K61" s="20">
        <f t="shared" si="3"/>
        <v>87941.36198</v>
      </c>
      <c r="L61" s="21">
        <f t="shared" si="4"/>
        <v>10396.016119999986</v>
      </c>
    </row>
    <row r="62" spans="1:12" ht="15">
      <c r="A62" s="3"/>
      <c r="B62" s="7" t="s">
        <v>1</v>
      </c>
      <c r="C62" s="8" t="s">
        <v>89</v>
      </c>
      <c r="D62" s="8" t="s">
        <v>81</v>
      </c>
      <c r="E62" s="27">
        <v>2480053926</v>
      </c>
      <c r="F62" s="16">
        <f t="shared" si="0"/>
        <v>2480053.926</v>
      </c>
      <c r="G62" s="26">
        <v>459767314.75</v>
      </c>
      <c r="H62" s="20">
        <f t="shared" si="1"/>
        <v>459767.31475</v>
      </c>
      <c r="I62" s="13">
        <f t="shared" si="2"/>
        <v>18.538601517086526</v>
      </c>
      <c r="J62" s="25">
        <v>433922369.96</v>
      </c>
      <c r="K62" s="20">
        <f t="shared" si="3"/>
        <v>433922.36996</v>
      </c>
      <c r="L62" s="21">
        <f t="shared" si="4"/>
        <v>25844.944790000038</v>
      </c>
    </row>
    <row r="63" spans="1:12" ht="15">
      <c r="A63" s="3"/>
      <c r="B63" s="7" t="s">
        <v>6</v>
      </c>
      <c r="C63" s="8" t="s">
        <v>89</v>
      </c>
      <c r="D63" s="8" t="s">
        <v>82</v>
      </c>
      <c r="E63" s="27">
        <v>10636385023.07</v>
      </c>
      <c r="F63" s="16">
        <f t="shared" si="0"/>
        <v>10636385.02307</v>
      </c>
      <c r="G63" s="26">
        <v>2882786773.3</v>
      </c>
      <c r="H63" s="20">
        <f t="shared" si="1"/>
        <v>2882786.7733</v>
      </c>
      <c r="I63" s="13">
        <f t="shared" si="2"/>
        <v>27.10306901308407</v>
      </c>
      <c r="J63" s="25">
        <v>2731208167.01</v>
      </c>
      <c r="K63" s="20">
        <f t="shared" si="3"/>
        <v>2731208.1670100004</v>
      </c>
      <c r="L63" s="21">
        <f t="shared" si="4"/>
        <v>151578.60628999956</v>
      </c>
    </row>
    <row r="64" spans="1:12" ht="15">
      <c r="A64" s="3"/>
      <c r="B64" s="7" t="s">
        <v>20</v>
      </c>
      <c r="C64" s="8" t="s">
        <v>89</v>
      </c>
      <c r="D64" s="8" t="s">
        <v>83</v>
      </c>
      <c r="E64" s="27">
        <v>4191568601.54</v>
      </c>
      <c r="F64" s="16">
        <f t="shared" si="0"/>
        <v>4191568.60154</v>
      </c>
      <c r="G64" s="26">
        <v>754586614.52</v>
      </c>
      <c r="H64" s="20">
        <f t="shared" si="1"/>
        <v>754586.61452</v>
      </c>
      <c r="I64" s="13">
        <f t="shared" si="2"/>
        <v>18.002487523233228</v>
      </c>
      <c r="J64" s="25">
        <v>657787661.98</v>
      </c>
      <c r="K64" s="20">
        <f t="shared" si="3"/>
        <v>657787.66198</v>
      </c>
      <c r="L64" s="21">
        <f t="shared" si="4"/>
        <v>96798.95253999997</v>
      </c>
    </row>
    <row r="65" spans="1:12" ht="30.75">
      <c r="A65" s="3"/>
      <c r="B65" s="7" t="s">
        <v>4</v>
      </c>
      <c r="C65" s="8" t="s">
        <v>89</v>
      </c>
      <c r="D65" s="8" t="s">
        <v>85</v>
      </c>
      <c r="E65" s="27">
        <v>213470026.68</v>
      </c>
      <c r="F65" s="16">
        <f t="shared" si="0"/>
        <v>213470.02668</v>
      </c>
      <c r="G65" s="26">
        <v>42327707.55</v>
      </c>
      <c r="H65" s="20">
        <f t="shared" si="1"/>
        <v>42327.70755</v>
      </c>
      <c r="I65" s="13">
        <f t="shared" si="2"/>
        <v>19.828407860486617</v>
      </c>
      <c r="J65" s="25">
        <v>35651739.41</v>
      </c>
      <c r="K65" s="20">
        <f t="shared" si="3"/>
        <v>35651.739409999995</v>
      </c>
      <c r="L65" s="21">
        <f t="shared" si="4"/>
        <v>6675.9681400000045</v>
      </c>
    </row>
    <row r="66" spans="1:12" ht="15">
      <c r="A66" s="3"/>
      <c r="B66" s="7" t="s">
        <v>11</v>
      </c>
      <c r="C66" s="8" t="s">
        <v>90</v>
      </c>
      <c r="D66" s="8"/>
      <c r="E66" s="27">
        <v>2528744488.67</v>
      </c>
      <c r="F66" s="16">
        <f t="shared" si="0"/>
        <v>2528744.48867</v>
      </c>
      <c r="G66" s="26">
        <v>327161193.28</v>
      </c>
      <c r="H66" s="20">
        <f t="shared" si="1"/>
        <v>327161.19327999995</v>
      </c>
      <c r="I66" s="13">
        <f t="shared" si="2"/>
        <v>12.93769278572195</v>
      </c>
      <c r="J66" s="25">
        <v>204434687.39</v>
      </c>
      <c r="K66" s="20">
        <f t="shared" si="3"/>
        <v>204434.68738999998</v>
      </c>
      <c r="L66" s="21">
        <f t="shared" si="4"/>
        <v>122726.50588999997</v>
      </c>
    </row>
    <row r="67" spans="1:12" ht="15">
      <c r="A67" s="3"/>
      <c r="B67" s="7" t="s">
        <v>45</v>
      </c>
      <c r="C67" s="8" t="s">
        <v>90</v>
      </c>
      <c r="D67" s="8" t="s">
        <v>80</v>
      </c>
      <c r="E67" s="27">
        <v>457970000.51</v>
      </c>
      <c r="F67" s="16">
        <f t="shared" si="0"/>
        <v>457970.00051</v>
      </c>
      <c r="G67" s="26">
        <v>73435306.72</v>
      </c>
      <c r="H67" s="20">
        <f t="shared" si="1"/>
        <v>73435.30672</v>
      </c>
      <c r="I67" s="13">
        <f t="shared" si="2"/>
        <v>16.03496007123211</v>
      </c>
      <c r="J67" s="25">
        <v>64081995.16</v>
      </c>
      <c r="K67" s="20">
        <f t="shared" si="3"/>
        <v>64081.99516</v>
      </c>
      <c r="L67" s="21">
        <f t="shared" si="4"/>
        <v>9353.311559999995</v>
      </c>
    </row>
    <row r="68" spans="1:12" ht="15">
      <c r="A68" s="3"/>
      <c r="B68" s="7" t="s">
        <v>39</v>
      </c>
      <c r="C68" s="8" t="s">
        <v>90</v>
      </c>
      <c r="D68" s="8" t="s">
        <v>81</v>
      </c>
      <c r="E68" s="27">
        <v>1490091070.13</v>
      </c>
      <c r="F68" s="16">
        <f t="shared" si="0"/>
        <v>1490091.0701300001</v>
      </c>
      <c r="G68" s="26">
        <v>126289912.19</v>
      </c>
      <c r="H68" s="20">
        <f t="shared" si="1"/>
        <v>126289.91219</v>
      </c>
      <c r="I68" s="13">
        <f t="shared" si="2"/>
        <v>8.475315014067032</v>
      </c>
      <c r="J68" s="25">
        <v>49484486.72</v>
      </c>
      <c r="K68" s="20">
        <f t="shared" si="3"/>
        <v>49484.48672</v>
      </c>
      <c r="L68" s="21">
        <f t="shared" si="4"/>
        <v>76805.42547</v>
      </c>
    </row>
    <row r="69" spans="1:12" ht="15">
      <c r="A69" s="3"/>
      <c r="B69" s="7" t="s">
        <v>55</v>
      </c>
      <c r="C69" s="8" t="s">
        <v>90</v>
      </c>
      <c r="D69" s="8" t="s">
        <v>82</v>
      </c>
      <c r="E69" s="27">
        <v>542101523.05</v>
      </c>
      <c r="F69" s="16">
        <f t="shared" si="0"/>
        <v>542101.52305</v>
      </c>
      <c r="G69" s="26">
        <v>118243992.49</v>
      </c>
      <c r="H69" s="20">
        <f t="shared" si="1"/>
        <v>118243.99248999999</v>
      </c>
      <c r="I69" s="13">
        <f t="shared" si="2"/>
        <v>21.812149101653404</v>
      </c>
      <c r="J69" s="25">
        <v>76771345.65</v>
      </c>
      <c r="K69" s="20">
        <f t="shared" si="3"/>
        <v>76771.34565</v>
      </c>
      <c r="L69" s="21">
        <f t="shared" si="4"/>
        <v>41472.64683999999</v>
      </c>
    </row>
    <row r="70" spans="1:12" ht="30.75">
      <c r="A70" s="3"/>
      <c r="B70" s="7" t="s">
        <v>3</v>
      </c>
      <c r="C70" s="8" t="s">
        <v>90</v>
      </c>
      <c r="D70" s="8" t="s">
        <v>84</v>
      </c>
      <c r="E70" s="27">
        <v>38581894.98</v>
      </c>
      <c r="F70" s="16">
        <f aca="true" t="shared" si="5" ref="F70:F79">E70/1000</f>
        <v>38581.89498</v>
      </c>
      <c r="G70" s="26">
        <v>9191981.88</v>
      </c>
      <c r="H70" s="20">
        <f aca="true" t="shared" si="6" ref="H70:H79">G70/1000</f>
        <v>9191.981880000001</v>
      </c>
      <c r="I70" s="13">
        <f aca="true" t="shared" si="7" ref="I70:I79">H70/F70*100</f>
        <v>23.824599296548087</v>
      </c>
      <c r="J70" s="25">
        <v>14096859.86</v>
      </c>
      <c r="K70" s="20">
        <f aca="true" t="shared" si="8" ref="K70:K79">J70/1000</f>
        <v>14096.859859999999</v>
      </c>
      <c r="L70" s="21">
        <f aca="true" t="shared" si="9" ref="L70:L79">H70-K70</f>
        <v>-4904.8779799999975</v>
      </c>
    </row>
    <row r="71" spans="1:12" ht="30.75">
      <c r="A71" s="3"/>
      <c r="B71" s="7" t="s">
        <v>67</v>
      </c>
      <c r="C71" s="8" t="s">
        <v>93</v>
      </c>
      <c r="D71" s="8"/>
      <c r="E71" s="27">
        <v>391839848.36</v>
      </c>
      <c r="F71" s="16">
        <f t="shared" si="5"/>
        <v>391839.84836</v>
      </c>
      <c r="G71" s="26">
        <v>80438425.04</v>
      </c>
      <c r="H71" s="20">
        <f t="shared" si="6"/>
        <v>80438.42504</v>
      </c>
      <c r="I71" s="13">
        <f t="shared" si="7"/>
        <v>20.52839326491822</v>
      </c>
      <c r="J71" s="25">
        <v>72941803.82</v>
      </c>
      <c r="K71" s="20">
        <f t="shared" si="8"/>
        <v>72941.80381999999</v>
      </c>
      <c r="L71" s="21">
        <f t="shared" si="9"/>
        <v>7496.6212200000155</v>
      </c>
    </row>
    <row r="72" spans="1:12" ht="15">
      <c r="A72" s="3"/>
      <c r="B72" s="7" t="s">
        <v>41</v>
      </c>
      <c r="C72" s="8" t="s">
        <v>93</v>
      </c>
      <c r="D72" s="8" t="s">
        <v>80</v>
      </c>
      <c r="E72" s="27">
        <v>114960300</v>
      </c>
      <c r="F72" s="16">
        <f t="shared" si="5"/>
        <v>114960.3</v>
      </c>
      <c r="G72" s="26">
        <v>20947584.5</v>
      </c>
      <c r="H72" s="20">
        <f t="shared" si="6"/>
        <v>20947.5845</v>
      </c>
      <c r="I72" s="13">
        <f t="shared" si="7"/>
        <v>18.22158127631887</v>
      </c>
      <c r="J72" s="25">
        <v>20924174</v>
      </c>
      <c r="K72" s="20">
        <f t="shared" si="8"/>
        <v>20924.174</v>
      </c>
      <c r="L72" s="21">
        <f t="shared" si="9"/>
        <v>23.410500000001775</v>
      </c>
    </row>
    <row r="73" spans="1:12" ht="15">
      <c r="A73" s="3"/>
      <c r="B73" s="7" t="s">
        <v>71</v>
      </c>
      <c r="C73" s="8" t="s">
        <v>93</v>
      </c>
      <c r="D73" s="8" t="s">
        <v>81</v>
      </c>
      <c r="E73" s="27">
        <v>237137486.75</v>
      </c>
      <c r="F73" s="16">
        <f t="shared" si="5"/>
        <v>237137.48675</v>
      </c>
      <c r="G73" s="26">
        <v>53163597.38</v>
      </c>
      <c r="H73" s="20">
        <f t="shared" si="6"/>
        <v>53163.59738</v>
      </c>
      <c r="I73" s="13">
        <f t="shared" si="7"/>
        <v>22.418892140847905</v>
      </c>
      <c r="J73" s="25">
        <v>47178983.25</v>
      </c>
      <c r="K73" s="20">
        <f t="shared" si="8"/>
        <v>47178.98325</v>
      </c>
      <c r="L73" s="21">
        <f t="shared" si="9"/>
        <v>5984.614130000002</v>
      </c>
    </row>
    <row r="74" spans="1:12" ht="30.75">
      <c r="A74" s="3"/>
      <c r="B74" s="7" t="s">
        <v>29</v>
      </c>
      <c r="C74" s="8" t="s">
        <v>93</v>
      </c>
      <c r="D74" s="8" t="s">
        <v>83</v>
      </c>
      <c r="E74" s="27">
        <v>39742061.61</v>
      </c>
      <c r="F74" s="16">
        <f t="shared" si="5"/>
        <v>39742.06161</v>
      </c>
      <c r="G74" s="26">
        <v>6327243.16</v>
      </c>
      <c r="H74" s="20">
        <f t="shared" si="6"/>
        <v>6327.24316</v>
      </c>
      <c r="I74" s="13">
        <f t="shared" si="7"/>
        <v>15.920772359750767</v>
      </c>
      <c r="J74" s="25">
        <v>4838646.57</v>
      </c>
      <c r="K74" s="20">
        <f t="shared" si="8"/>
        <v>4838.64657</v>
      </c>
      <c r="L74" s="21">
        <f t="shared" si="9"/>
        <v>1488.59659</v>
      </c>
    </row>
    <row r="75" spans="1:12" ht="46.5">
      <c r="A75" s="3"/>
      <c r="B75" s="7" t="s">
        <v>70</v>
      </c>
      <c r="C75" s="8" t="s">
        <v>91</v>
      </c>
      <c r="D75" s="8"/>
      <c r="E75" s="27">
        <v>1179565052.56</v>
      </c>
      <c r="F75" s="16">
        <f t="shared" si="5"/>
        <v>1179565.05256</v>
      </c>
      <c r="G75" s="26">
        <v>161450233.61</v>
      </c>
      <c r="H75" s="20">
        <f t="shared" si="6"/>
        <v>161450.23361000002</v>
      </c>
      <c r="I75" s="13">
        <f t="shared" si="7"/>
        <v>13.687268307890774</v>
      </c>
      <c r="J75" s="25">
        <v>192461575.28</v>
      </c>
      <c r="K75" s="20">
        <f t="shared" si="8"/>
        <v>192461.57528</v>
      </c>
      <c r="L75" s="21">
        <f t="shared" si="9"/>
        <v>-31011.341669999965</v>
      </c>
    </row>
    <row r="76" spans="1:12" ht="30.75">
      <c r="A76" s="3"/>
      <c r="B76" s="7" t="s">
        <v>7</v>
      </c>
      <c r="C76" s="8" t="s">
        <v>91</v>
      </c>
      <c r="D76" s="8" t="s">
        <v>80</v>
      </c>
      <c r="E76" s="27">
        <v>1179565052.56</v>
      </c>
      <c r="F76" s="16">
        <f t="shared" si="5"/>
        <v>1179565.05256</v>
      </c>
      <c r="G76" s="26">
        <v>161450233.61</v>
      </c>
      <c r="H76" s="20">
        <f t="shared" si="6"/>
        <v>161450.23361000002</v>
      </c>
      <c r="I76" s="13">
        <f t="shared" si="7"/>
        <v>13.687268307890774</v>
      </c>
      <c r="J76" s="25">
        <v>192461575.28</v>
      </c>
      <c r="K76" s="20">
        <f t="shared" si="8"/>
        <v>192461.57528</v>
      </c>
      <c r="L76" s="21">
        <f t="shared" si="9"/>
        <v>-31011.341669999965</v>
      </c>
    </row>
    <row r="77" spans="1:12" ht="62.25">
      <c r="A77" s="3"/>
      <c r="B77" s="7" t="s">
        <v>48</v>
      </c>
      <c r="C77" s="8" t="s">
        <v>92</v>
      </c>
      <c r="D77" s="8"/>
      <c r="E77" s="27">
        <v>158062600</v>
      </c>
      <c r="F77" s="16">
        <f t="shared" si="5"/>
        <v>158062.6</v>
      </c>
      <c r="G77" s="26">
        <v>0</v>
      </c>
      <c r="H77" s="20">
        <f t="shared" si="6"/>
        <v>0</v>
      </c>
      <c r="I77" s="13">
        <f t="shared" si="7"/>
        <v>0</v>
      </c>
      <c r="J77" s="25">
        <v>0</v>
      </c>
      <c r="K77" s="20">
        <f t="shared" si="8"/>
        <v>0</v>
      </c>
      <c r="L77" s="21">
        <f t="shared" si="9"/>
        <v>0</v>
      </c>
    </row>
    <row r="78" spans="1:12" ht="24" customHeight="1">
      <c r="A78" s="3"/>
      <c r="B78" s="7" t="s">
        <v>38</v>
      </c>
      <c r="C78" s="8" t="s">
        <v>92</v>
      </c>
      <c r="D78" s="8" t="s">
        <v>81</v>
      </c>
      <c r="E78" s="27">
        <v>111694300</v>
      </c>
      <c r="F78" s="16">
        <f t="shared" si="5"/>
        <v>111694.3</v>
      </c>
      <c r="G78" s="26">
        <v>0</v>
      </c>
      <c r="H78" s="20">
        <f t="shared" si="6"/>
        <v>0</v>
      </c>
      <c r="I78" s="13">
        <f t="shared" si="7"/>
        <v>0</v>
      </c>
      <c r="J78" s="25">
        <v>0</v>
      </c>
      <c r="K78" s="20">
        <f t="shared" si="8"/>
        <v>0</v>
      </c>
      <c r="L78" s="21">
        <f t="shared" si="9"/>
        <v>0</v>
      </c>
    </row>
    <row r="79" spans="1:12" ht="37.5" customHeight="1">
      <c r="A79" s="3"/>
      <c r="B79" s="7" t="s">
        <v>13</v>
      </c>
      <c r="C79" s="8" t="s">
        <v>92</v>
      </c>
      <c r="D79" s="8" t="s">
        <v>82</v>
      </c>
      <c r="E79" s="27">
        <v>46368300</v>
      </c>
      <c r="F79" s="16">
        <f t="shared" si="5"/>
        <v>46368.3</v>
      </c>
      <c r="G79" s="26">
        <v>0</v>
      </c>
      <c r="H79" s="20">
        <f t="shared" si="6"/>
        <v>0</v>
      </c>
      <c r="I79" s="13">
        <f t="shared" si="7"/>
        <v>0</v>
      </c>
      <c r="J79" s="25">
        <v>0</v>
      </c>
      <c r="K79" s="20">
        <f t="shared" si="8"/>
        <v>0</v>
      </c>
      <c r="L79" s="21">
        <f t="shared" si="9"/>
        <v>0</v>
      </c>
    </row>
  </sheetData>
  <sheetProtection/>
  <autoFilter ref="B4:G79"/>
  <mergeCells count="2">
    <mergeCell ref="A1:G1"/>
    <mergeCell ref="A2:L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Кривовицина Елена Викьлровна</cp:lastModifiedBy>
  <cp:lastPrinted>2020-04-23T08:13:53Z</cp:lastPrinted>
  <dcterms:created xsi:type="dcterms:W3CDTF">2019-04-12T09:14:29Z</dcterms:created>
  <dcterms:modified xsi:type="dcterms:W3CDTF">2020-04-23T08:14:45Z</dcterms:modified>
  <cp:category/>
  <cp:version/>
  <cp:contentType/>
  <cp:contentStatus/>
</cp:coreProperties>
</file>