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990" windowWidth="15000" windowHeight="9990" activeTab="0"/>
  </bookViews>
  <sheets>
    <sheet name="Sheet1" sheetId="1" r:id="rId1"/>
  </sheets>
  <definedNames>
    <definedName name="_xlnm._FilterDatabase" localSheetId="0" hidden="1">'Sheet1'!$B$4:$F$43</definedName>
  </definedNames>
  <calcPr fullCalcOnLoad="1"/>
</workbook>
</file>

<file path=xl/sharedStrings.xml><?xml version="1.0" encoding="utf-8"?>
<sst xmlns="http://schemas.openxmlformats.org/spreadsheetml/2006/main" count="89" uniqueCount="89">
  <si>
    <t>00010102000010000110</t>
  </si>
  <si>
    <t>00020210000000000150</t>
  </si>
  <si>
    <t>00020700000000000000</t>
  </si>
  <si>
    <t>НАЛОГИ НА ИМУЩЕСТВО</t>
  </si>
  <si>
    <t>00010605000020000110</t>
  </si>
  <si>
    <t>00020240000000000150</t>
  </si>
  <si>
    <t>АДМИНИСТРАТИВНЫЕ ПЛАТЕЖИ И СБОРЫ</t>
  </si>
  <si>
    <t>00010704000010000110</t>
  </si>
  <si>
    <t>ШТРАФЫ, САНКЦИИ, ВОЗМЕЩЕНИЕ УЩЕРБА</t>
  </si>
  <si>
    <t>Иные межбюджетные трансферты</t>
  </si>
  <si>
    <t>00021800000000000000</t>
  </si>
  <si>
    <t>00010302000010000110</t>
  </si>
  <si>
    <t>00010101000000000110</t>
  </si>
  <si>
    <t>00021900000000000000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</si>
  <si>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</si>
  <si>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</si>
  <si>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Налог на игорный бизнес</t>
  </si>
  <si>
    <t>Дотации бюджетам бюджетной системы Российской Федерации</t>
  </si>
  <si>
    <t>Единый сельскохозяйственный налог</t>
  </si>
  <si>
    <t>НАЛОГИ НА ТОВАРЫ (РАБОТЫ, УСЛУГИ), РЕАЛИЗУЕМЫЕ НА ТЕРРИТОРИИ РОССИЙСКОЙ ФЕДЕРАЦИИ</t>
  </si>
  <si>
    <t>00020230000000000150</t>
  </si>
  <si>
    <t>БЕЗВОЗМЕЗДНЫЕ ПОСТУПЛЕНИЯ ОТ ДРУГИХ БЮДЖЕТОВ БЮДЖЕТНОЙ СИСТЕМЫ РОССИЙСКОЙ ФЕДЕРАЦИИ</t>
  </si>
  <si>
    <t>00010501000000000110</t>
  </si>
  <si>
    <t>00010601000000000110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</si>
  <si>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</si>
  <si>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</si>
  <si>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Акцизы по подакцизным товарам (продукции), производимым на территории Российской Федерации</t>
  </si>
  <si>
    <t>Налог на прибыль организаций</t>
  </si>
  <si>
    <t>Доходы бюджета - Всего</t>
  </si>
  <si>
    <t>00010606000000000110</t>
  </si>
  <si>
    <t>ПРОЧИЕ НЕНАЛОГОВЫЕ ДОХОДЫ</t>
  </si>
  <si>
    <t>00085000000000000000</t>
  </si>
  <si>
    <t>Налог на имущество физических лиц</t>
  </si>
  <si>
    <t>00010504000020000110</t>
  </si>
  <si>
    <t>Субсидии бюджетам бюджетной системы Российской Федерации (межбюджетные субсидии)</t>
  </si>
  <si>
    <t>00010000000000000000</t>
  </si>
  <si>
    <t>00010604000020000110</t>
  </si>
  <si>
    <t>ВОЗВРАТ ОСТАТКОВ СУБСИДИЙ, СУБВЕНЦИЙ И ИНЫХ МЕЖБЮДЖЕТНЫХ ТРАНСФЕРТОВ, ИМЕЮЩИХ ЦЕЛЕВОЕ НАЗНАЧЕНИЕ, ПРОШЛЫХ ЛЕТ</t>
  </si>
  <si>
    <t>00011100000000000000</t>
  </si>
  <si>
    <t>00010100000000000000</t>
  </si>
  <si>
    <t>00010503000010000110</t>
  </si>
  <si>
    <t>00010300000000000000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</si>
  <si>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</si>
  <si>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</si>
  <si>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00010502000020000110</t>
  </si>
  <si>
    <t>НАЛОГИ, СБОРЫ И РЕГУЛЯРНЫЕ ПЛАТЕЖИ ЗА ПОЛЬЗОВАНИЕ ПРИРОДНЫМИ РЕСУРСАМИ</t>
  </si>
  <si>
    <t>ДОХОДЫ ОТ ПРОДАЖИ МАТЕРИАЛЬНЫХ И НЕМАТЕРИАЛЬНЫХ АКТИВОВ</t>
  </si>
  <si>
    <t>Налог на доходы физических лиц</t>
  </si>
  <si>
    <t>НАЛОГОВЫЕ И НЕНАЛОГОВЫЕ ДОХОДЫ</t>
  </si>
  <si>
    <t>00011200000000000000</t>
  </si>
  <si>
    <t>00010602000020000110</t>
  </si>
  <si>
    <t>НАЛОГИ НА СОВОКУПНЫЙ ДОХОД</t>
  </si>
  <si>
    <t>Налог на добычу полезных ископаемых</t>
  </si>
  <si>
    <t>00011300000000000000</t>
  </si>
  <si>
    <t>00020220000000000150</t>
  </si>
  <si>
    <t>НАЛОГИ НА ПРИБЫЛЬ, ДОХОДЫ</t>
  </si>
  <si>
    <t>00011400000000000000</t>
  </si>
  <si>
    <t>ЗАДОЛЖЕННОСТЬ И ПЕРЕРАСЧЕТЫ ПО ОТМЕНЕННЫМ НАЛОГАМ, СБОРАМ И ИНЫМ ОБЯЗАТЕЛЬНЫМ ПЛАТЕЖАМ</t>
  </si>
  <si>
    <t>00020000000000000000</t>
  </si>
  <si>
    <t>00010500000000000000</t>
  </si>
  <si>
    <t>00011500000000000000</t>
  </si>
  <si>
    <t>00010600000000000000</t>
  </si>
  <si>
    <t>00011600000000000000</t>
  </si>
  <si>
    <t>ПЛАТЕЖИ ПРИ ПОЛЬЗОВАНИИ ПРИРОДНЫМИ РЕСУРСАМИ</t>
  </si>
  <si>
    <t>Налог, взимаемый в связи с применением упрощенной системы налогообложения</t>
  </si>
  <si>
    <t>00010700000000000000</t>
  </si>
  <si>
    <t>00011700000000000000</t>
  </si>
  <si>
    <t>00010800000000000000</t>
  </si>
  <si>
    <t>Субвенции бюджетам бюджетной системы Российской Федерации</t>
  </si>
  <si>
    <t>00010900000000000000</t>
  </si>
  <si>
    <t>00010701000010000110</t>
  </si>
  <si>
    <t>Налог на имущество организаций</t>
  </si>
  <si>
    <t>00020200000000000000</t>
  </si>
  <si>
    <t>Земельный налог</t>
  </si>
  <si>
    <t>БЕЗВОЗМЕЗДНЫЕ ПОСТУПЛЕНИЯ</t>
  </si>
  <si>
    <t>Транспортный налог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</si>
  <si>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</si>
  <si>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</si>
  <si>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Наименование показателя</t>
  </si>
  <si>
    <t>Код дохода по КД</t>
  </si>
  <si>
    <t>Утвержденные назначения на 2019 год                                 в тыс. руб.</t>
  </si>
  <si>
    <t>Исполнено на                     1 апреля 2019г                        в тыс. руб.</t>
  </si>
  <si>
    <t>Процент исполнения</t>
  </si>
  <si>
    <t>Исполнено на                    1 апреля 2018г                                    в тыс. руб.</t>
  </si>
  <si>
    <t>Исполнено на 1 апреля 2018г в рублях</t>
  </si>
  <si>
    <t xml:space="preserve">Утвержденные назначения на 2019 год    в рублях                           </t>
  </si>
  <si>
    <t>Исполнено на                     1 апреля 2019г                        в  рублях</t>
  </si>
  <si>
    <t xml:space="preserve">               Сведения об исполнении консолидированного бюджета по доходам   на 1 апреля 2019 года                                                                                  в сравнении с планом  и соответствующим периодом прошлого года</t>
  </si>
  <si>
    <t>Отклонение 2019 года от 2018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</si>
</sst>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_);\(&quot;₽&quot;#,##0\)"/>
    <numFmt numFmtId="173" formatCode="&quot;₽&quot;#,##0_);[Red]\(&quot;₽&quot;#,##0\)"/>
    <numFmt numFmtId="174" formatCode="&quot;₽&quot;#,##0.00_);\(&quot;₽&quot;#,##0.00\)"/>
    <numFmt numFmtId="175" formatCode="&quot;₽&quot;#,##0.00_);[Red]\(&quot;₽&quot;#,##0.00\)"/>
    <numFmt numFmtId="176" formatCode="_(&quot;₽&quot;* #,##0_);_(&quot;₽&quot;* \(#,##0\);_(&quot;₽&quot;* &quot;-&quot;_);_(@_)"/>
    <numFmt numFmtId="177" formatCode="_(* #,##0_);_(* \(#,##0\);_(* &quot;-&quot;_);_(@_)"/>
    <numFmt numFmtId="178" formatCode="_(&quot;₽&quot;* #,##0.00_);_(&quot;₽&quot;* \(#,##0.00\);_(&quot;₽&quot;* &quot;-&quot;??_);_(@_)"/>
    <numFmt numFmtId="179" formatCode="_(* #,##0.00_);_(* \(#,##0.00\);_(* &quot;-&quot;??_);_(@_)"/>
    <numFmt numFmtId="180" formatCode="###\ ###\ ###\ ###\ ##0.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"/>
  </numFmts>
  <fonts count="54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9" fontId="46" fillId="0" borderId="10">
      <alignment horizontal="center" vertical="center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9" fillId="30" borderId="1" applyNumberFormat="0" applyAlignment="0" applyProtection="0"/>
    <xf numFmtId="0" fontId="42" fillId="27" borderId="8" applyNumberFormat="0" applyAlignment="0" applyProtection="0"/>
    <xf numFmtId="0" fontId="32" fillId="27" borderId="1" applyNumberFormat="0" applyAlignment="0" applyProtection="0"/>
    <xf numFmtId="0" fontId="4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3" fillId="28" borderId="2" applyNumberFormat="0" applyAlignment="0" applyProtection="0"/>
    <xf numFmtId="0" fontId="43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40" fillId="0" borderId="6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22">
    <xf numFmtId="0" fontId="0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wrapText="1"/>
    </xf>
    <xf numFmtId="0" fontId="50" fillId="0" borderId="11" xfId="0" applyFont="1" applyFill="1" applyBorder="1" applyAlignment="1">
      <alignment horizontal="center" vertical="center" wrapText="1"/>
    </xf>
    <xf numFmtId="180" fontId="50" fillId="0" borderId="11" xfId="0" applyNumberFormat="1" applyFont="1" applyFill="1" applyBorder="1" applyAlignment="1">
      <alignment horizontal="center" vertical="center" wrapText="1"/>
    </xf>
    <xf numFmtId="187" fontId="50" fillId="0" borderId="11" xfId="0" applyNumberFormat="1" applyFont="1" applyFill="1" applyBorder="1" applyAlignment="1">
      <alignment horizontal="center" vertical="center" wrapText="1"/>
    </xf>
    <xf numFmtId="187" fontId="49" fillId="0" borderId="11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180" fontId="50" fillId="0" borderId="12" xfId="0" applyNumberFormat="1" applyFont="1" applyFill="1" applyBorder="1" applyAlignment="1">
      <alignment horizontal="center" vertical="center" wrapText="1"/>
    </xf>
    <xf numFmtId="187" fontId="50" fillId="0" borderId="12" xfId="0" applyNumberFormat="1" applyFont="1" applyFill="1" applyBorder="1" applyAlignment="1">
      <alignment horizontal="center" vertical="center" wrapText="1"/>
    </xf>
    <xf numFmtId="187" fontId="49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49" fontId="29" fillId="0" borderId="13" xfId="74" applyNumberFormat="1" applyFont="1" applyFill="1" applyBorder="1" applyAlignment="1" applyProtection="1">
      <alignment horizontal="center" vertical="center" wrapText="1"/>
      <protection/>
    </xf>
    <xf numFmtId="187" fontId="52" fillId="0" borderId="12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187" fontId="52" fillId="0" borderId="11" xfId="0" applyNumberFormat="1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8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43"/>
  <sheetViews>
    <sheetView tabSelected="1" zoomScaleSheetLayoutView="100" zoomScalePageLayoutView="0" workbookViewId="0" topLeftCell="B1">
      <selection activeCell="N10" sqref="N10"/>
    </sheetView>
  </sheetViews>
  <sheetFormatPr defaultColWidth="8.8515625" defaultRowHeight="15"/>
  <cols>
    <col min="1" max="1" width="1.57421875" style="1" hidden="1" customWidth="1"/>
    <col min="2" max="2" width="35.7109375" style="1" customWidth="1"/>
    <col min="3" max="3" width="23.7109375" style="1" customWidth="1"/>
    <col min="4" max="4" width="18.140625" style="1" hidden="1" customWidth="1"/>
    <col min="5" max="5" width="19.28125" style="1" customWidth="1"/>
    <col min="6" max="6" width="17.140625" style="1" hidden="1" customWidth="1"/>
    <col min="7" max="8" width="17.421875" style="1" customWidth="1"/>
    <col min="9" max="9" width="17.57421875" style="1" hidden="1" customWidth="1"/>
    <col min="10" max="10" width="17.57421875" style="1" customWidth="1"/>
    <col min="11" max="11" width="18.57421875" style="1" customWidth="1"/>
    <col min="12" max="16384" width="8.8515625" style="1" customWidth="1"/>
  </cols>
  <sheetData>
    <row r="1" spans="1:6" ht="9" customHeight="1">
      <c r="A1" s="16"/>
      <c r="B1" s="16"/>
      <c r="C1" s="16"/>
      <c r="D1" s="16"/>
      <c r="E1" s="16"/>
      <c r="F1" s="16"/>
    </row>
    <row r="2" spans="1:11" ht="52.5" customHeight="1">
      <c r="A2" s="17" t="s">
        <v>87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6" ht="24" customHeight="1">
      <c r="A3" s="14"/>
      <c r="B3" s="15"/>
      <c r="C3" s="15"/>
      <c r="D3" s="15"/>
      <c r="E3" s="15"/>
      <c r="F3" s="15"/>
    </row>
    <row r="4" spans="1:11" ht="82.5" customHeight="1">
      <c r="A4" s="2"/>
      <c r="B4" s="11" t="s">
        <v>78</v>
      </c>
      <c r="C4" s="11" t="s">
        <v>79</v>
      </c>
      <c r="D4" s="11" t="s">
        <v>85</v>
      </c>
      <c r="E4" s="11" t="s">
        <v>80</v>
      </c>
      <c r="F4" s="11" t="s">
        <v>86</v>
      </c>
      <c r="G4" s="11" t="s">
        <v>81</v>
      </c>
      <c r="H4" s="20" t="s">
        <v>82</v>
      </c>
      <c r="I4" s="11" t="s">
        <v>84</v>
      </c>
      <c r="J4" s="11" t="s">
        <v>83</v>
      </c>
      <c r="K4" s="18" t="s">
        <v>88</v>
      </c>
    </row>
    <row r="5" spans="1:11" ht="36" customHeight="1">
      <c r="A5" s="2"/>
      <c r="B5" s="12" t="s">
        <v>28</v>
      </c>
      <c r="C5" s="7" t="s">
        <v>31</v>
      </c>
      <c r="D5" s="8">
        <v>73167814888.2</v>
      </c>
      <c r="E5" s="9">
        <f>D5/1000</f>
        <v>73167814.8882</v>
      </c>
      <c r="F5" s="8">
        <v>14653290849.48</v>
      </c>
      <c r="G5" s="10">
        <f>F5/1000</f>
        <v>14653290.84948</v>
      </c>
      <c r="H5" s="19">
        <f>G5/E5*100</f>
        <v>20.02696249965937</v>
      </c>
      <c r="I5" s="8">
        <v>13425179266.71</v>
      </c>
      <c r="J5" s="10">
        <f>I5/1000</f>
        <v>13425179.266709998</v>
      </c>
      <c r="K5" s="19">
        <f>G5-J5</f>
        <v>1228111.5827700011</v>
      </c>
    </row>
    <row r="6" spans="1:11" ht="25.5">
      <c r="A6" s="2"/>
      <c r="B6" s="13" t="s">
        <v>48</v>
      </c>
      <c r="C6" s="3" t="s">
        <v>35</v>
      </c>
      <c r="D6" s="4">
        <v>56857181606.13</v>
      </c>
      <c r="E6" s="5">
        <f aca="true" t="shared" si="0" ref="E6:E43">D6/1000</f>
        <v>56857181.60613</v>
      </c>
      <c r="F6" s="4">
        <v>12560999375.62</v>
      </c>
      <c r="G6" s="6">
        <f aca="true" t="shared" si="1" ref="G6:G43">F6/1000</f>
        <v>12560999.37562</v>
      </c>
      <c r="H6" s="21">
        <f aca="true" t="shared" si="2" ref="H6:H42">G6/E6*100</f>
        <v>22.092194900961726</v>
      </c>
      <c r="I6" s="4">
        <v>12432015892.7</v>
      </c>
      <c r="J6" s="6">
        <f aca="true" t="shared" si="3" ref="J6:J43">I6/1000</f>
        <v>12432015.892700002</v>
      </c>
      <c r="K6" s="19">
        <f aca="true" t="shared" si="4" ref="K6:K43">G6-J6</f>
        <v>128983.48291999847</v>
      </c>
    </row>
    <row r="7" spans="1:11" ht="15">
      <c r="A7" s="2"/>
      <c r="B7" s="13" t="s">
        <v>55</v>
      </c>
      <c r="C7" s="3" t="s">
        <v>39</v>
      </c>
      <c r="D7" s="4">
        <v>39118767600</v>
      </c>
      <c r="E7" s="5">
        <f t="shared" si="0"/>
        <v>39118767.6</v>
      </c>
      <c r="F7" s="4">
        <v>8976163976.3</v>
      </c>
      <c r="G7" s="6">
        <f t="shared" si="1"/>
        <v>8976163.9763</v>
      </c>
      <c r="H7" s="21">
        <f t="shared" si="2"/>
        <v>22.945927305491086</v>
      </c>
      <c r="I7" s="4">
        <v>9298474037.24</v>
      </c>
      <c r="J7" s="6">
        <f t="shared" si="3"/>
        <v>9298474.03724</v>
      </c>
      <c r="K7" s="19">
        <f t="shared" si="4"/>
        <v>-322310.06094000116</v>
      </c>
    </row>
    <row r="8" spans="1:11" ht="15">
      <c r="A8" s="2"/>
      <c r="B8" s="13" t="s">
        <v>27</v>
      </c>
      <c r="C8" s="3" t="s">
        <v>12</v>
      </c>
      <c r="D8" s="4">
        <v>20120000000</v>
      </c>
      <c r="E8" s="5">
        <f t="shared" si="0"/>
        <v>20120000</v>
      </c>
      <c r="F8" s="4">
        <v>4835131339.55</v>
      </c>
      <c r="G8" s="6">
        <f t="shared" si="1"/>
        <v>4835131.339550001</v>
      </c>
      <c r="H8" s="21">
        <f t="shared" si="2"/>
        <v>24.03146789040756</v>
      </c>
      <c r="I8" s="4">
        <v>5322679725.4</v>
      </c>
      <c r="J8" s="6">
        <f t="shared" si="3"/>
        <v>5322679.7254</v>
      </c>
      <c r="K8" s="19">
        <f t="shared" si="4"/>
        <v>-487548.38584999926</v>
      </c>
    </row>
    <row r="9" spans="1:11" ht="15">
      <c r="A9" s="2"/>
      <c r="B9" s="13" t="s">
        <v>47</v>
      </c>
      <c r="C9" s="3" t="s">
        <v>0</v>
      </c>
      <c r="D9" s="4">
        <v>18998767600</v>
      </c>
      <c r="E9" s="5">
        <f t="shared" si="0"/>
        <v>18998767.6</v>
      </c>
      <c r="F9" s="4">
        <v>4141032636.75</v>
      </c>
      <c r="G9" s="6">
        <f t="shared" si="1"/>
        <v>4141032.63675</v>
      </c>
      <c r="H9" s="21">
        <f t="shared" si="2"/>
        <v>21.79632239277457</v>
      </c>
      <c r="I9" s="4">
        <v>3975794311.84</v>
      </c>
      <c r="J9" s="6">
        <f t="shared" si="3"/>
        <v>3975794.31184</v>
      </c>
      <c r="K9" s="19">
        <f t="shared" si="4"/>
        <v>165238.32490999997</v>
      </c>
    </row>
    <row r="10" spans="1:11" ht="51">
      <c r="A10" s="2"/>
      <c r="B10" s="13" t="s">
        <v>19</v>
      </c>
      <c r="C10" s="3" t="s">
        <v>41</v>
      </c>
      <c r="D10" s="4">
        <v>5519615149.8</v>
      </c>
      <c r="E10" s="5">
        <f t="shared" si="0"/>
        <v>5519615.1498</v>
      </c>
      <c r="F10" s="4">
        <v>1285463614.23</v>
      </c>
      <c r="G10" s="6">
        <f t="shared" si="1"/>
        <v>1285463.61423</v>
      </c>
      <c r="H10" s="21">
        <f t="shared" si="2"/>
        <v>23.289008007679268</v>
      </c>
      <c r="I10" s="4">
        <v>990750425.01</v>
      </c>
      <c r="J10" s="6">
        <f t="shared" si="3"/>
        <v>990750.42501</v>
      </c>
      <c r="K10" s="19">
        <f t="shared" si="4"/>
        <v>294713.18921999994</v>
      </c>
    </row>
    <row r="11" spans="1:11" ht="38.25">
      <c r="A11" s="2"/>
      <c r="B11" s="13" t="s">
        <v>26</v>
      </c>
      <c r="C11" s="3" t="s">
        <v>11</v>
      </c>
      <c r="D11" s="4">
        <v>5519615149.8</v>
      </c>
      <c r="E11" s="5">
        <f t="shared" si="0"/>
        <v>5519615.1498</v>
      </c>
      <c r="F11" s="4">
        <v>1285463614.23</v>
      </c>
      <c r="G11" s="6">
        <f t="shared" si="1"/>
        <v>1285463.61423</v>
      </c>
      <c r="H11" s="21">
        <f t="shared" si="2"/>
        <v>23.289008007679268</v>
      </c>
      <c r="I11" s="4">
        <v>990750425.01</v>
      </c>
      <c r="J11" s="6">
        <f t="shared" si="3"/>
        <v>990750.42501</v>
      </c>
      <c r="K11" s="19">
        <f t="shared" si="4"/>
        <v>294713.18921999994</v>
      </c>
    </row>
    <row r="12" spans="1:11" ht="15">
      <c r="A12" s="2"/>
      <c r="B12" s="13" t="s">
        <v>51</v>
      </c>
      <c r="C12" s="3" t="s">
        <v>59</v>
      </c>
      <c r="D12" s="4">
        <v>2367663400</v>
      </c>
      <c r="E12" s="5">
        <f t="shared" si="0"/>
        <v>2367663.4</v>
      </c>
      <c r="F12" s="4">
        <v>527783602.68</v>
      </c>
      <c r="G12" s="6">
        <f t="shared" si="1"/>
        <v>527783.60268</v>
      </c>
      <c r="H12" s="21">
        <f t="shared" si="2"/>
        <v>22.291327503732163</v>
      </c>
      <c r="I12" s="4">
        <v>483797535.23</v>
      </c>
      <c r="J12" s="6">
        <f t="shared" si="3"/>
        <v>483797.53523000004</v>
      </c>
      <c r="K12" s="19">
        <f t="shared" si="4"/>
        <v>43986.06744999997</v>
      </c>
    </row>
    <row r="13" spans="1:11" ht="25.5">
      <c r="A13" s="2"/>
      <c r="B13" s="13" t="s">
        <v>64</v>
      </c>
      <c r="C13" s="3" t="s">
        <v>22</v>
      </c>
      <c r="D13" s="4">
        <v>1870591400</v>
      </c>
      <c r="E13" s="5">
        <f t="shared" si="0"/>
        <v>1870591.4</v>
      </c>
      <c r="F13" s="4">
        <v>390570185.76</v>
      </c>
      <c r="G13" s="6">
        <f t="shared" si="1"/>
        <v>390570.18575999996</v>
      </c>
      <c r="H13" s="21">
        <f t="shared" si="2"/>
        <v>20.879502908010803</v>
      </c>
      <c r="I13" s="4">
        <v>345332192.56</v>
      </c>
      <c r="J13" s="6">
        <f t="shared" si="3"/>
        <v>345332.19256</v>
      </c>
      <c r="K13" s="19">
        <f t="shared" si="4"/>
        <v>45237.99319999997</v>
      </c>
    </row>
    <row r="14" spans="1:11" ht="25.5">
      <c r="A14" s="2"/>
      <c r="B14" s="13" t="s">
        <v>15</v>
      </c>
      <c r="C14" s="3" t="s">
        <v>44</v>
      </c>
      <c r="D14" s="4">
        <v>404550000</v>
      </c>
      <c r="E14" s="5">
        <f t="shared" si="0"/>
        <v>404550</v>
      </c>
      <c r="F14" s="4">
        <v>87079096.04</v>
      </c>
      <c r="G14" s="6">
        <f t="shared" si="1"/>
        <v>87079.09604</v>
      </c>
      <c r="H14" s="21">
        <f t="shared" si="2"/>
        <v>21.524927954517366</v>
      </c>
      <c r="I14" s="4">
        <v>103558955.8</v>
      </c>
      <c r="J14" s="6">
        <f t="shared" si="3"/>
        <v>103558.9558</v>
      </c>
      <c r="K14" s="19">
        <f t="shared" si="4"/>
        <v>-16479.859759999992</v>
      </c>
    </row>
    <row r="15" spans="1:11" ht="15">
      <c r="A15" s="2"/>
      <c r="B15" s="13" t="s">
        <v>18</v>
      </c>
      <c r="C15" s="3" t="s">
        <v>40</v>
      </c>
      <c r="D15" s="4">
        <v>52022000</v>
      </c>
      <c r="E15" s="5">
        <f t="shared" si="0"/>
        <v>52022</v>
      </c>
      <c r="F15" s="4">
        <v>37125787.94</v>
      </c>
      <c r="G15" s="6">
        <f t="shared" si="1"/>
        <v>37125.787939999995</v>
      </c>
      <c r="H15" s="21">
        <f t="shared" si="2"/>
        <v>71.36555291991849</v>
      </c>
      <c r="I15" s="4">
        <v>23611204.12</v>
      </c>
      <c r="J15" s="6">
        <f t="shared" si="3"/>
        <v>23611.204120000002</v>
      </c>
      <c r="K15" s="19">
        <f t="shared" si="4"/>
        <v>13514.583819999993</v>
      </c>
    </row>
    <row r="16" spans="1:11" ht="25.5">
      <c r="A16" s="2"/>
      <c r="B16" s="13" t="s">
        <v>14</v>
      </c>
      <c r="C16" s="3" t="s">
        <v>33</v>
      </c>
      <c r="D16" s="4">
        <v>40500000</v>
      </c>
      <c r="E16" s="5">
        <f t="shared" si="0"/>
        <v>40500</v>
      </c>
      <c r="F16" s="4">
        <v>13008532.94</v>
      </c>
      <c r="G16" s="6">
        <f t="shared" si="1"/>
        <v>13008.53294</v>
      </c>
      <c r="H16" s="21">
        <f t="shared" si="2"/>
        <v>32.11983441975308</v>
      </c>
      <c r="I16" s="4">
        <v>11295182.75</v>
      </c>
      <c r="J16" s="6">
        <f t="shared" si="3"/>
        <v>11295.18275</v>
      </c>
      <c r="K16" s="19">
        <f t="shared" si="4"/>
        <v>1713.3501899999992</v>
      </c>
    </row>
    <row r="17" spans="1:11" ht="15">
      <c r="A17" s="2"/>
      <c r="B17" s="13" t="s">
        <v>3</v>
      </c>
      <c r="C17" s="3" t="s">
        <v>61</v>
      </c>
      <c r="D17" s="4">
        <v>7212986100</v>
      </c>
      <c r="E17" s="5">
        <f t="shared" si="0"/>
        <v>7212986.1</v>
      </c>
      <c r="F17" s="4">
        <v>1195734365.11</v>
      </c>
      <c r="G17" s="6">
        <f t="shared" si="1"/>
        <v>1195734.36511</v>
      </c>
      <c r="H17" s="21">
        <f t="shared" si="2"/>
        <v>16.577522104333458</v>
      </c>
      <c r="I17" s="4">
        <v>1086265714.43</v>
      </c>
      <c r="J17" s="6">
        <f t="shared" si="3"/>
        <v>1086265.7144300002</v>
      </c>
      <c r="K17" s="19">
        <f t="shared" si="4"/>
        <v>109468.65067999973</v>
      </c>
    </row>
    <row r="18" spans="1:11" ht="15">
      <c r="A18" s="2"/>
      <c r="B18" s="13" t="s">
        <v>32</v>
      </c>
      <c r="C18" s="3" t="s">
        <v>23</v>
      </c>
      <c r="D18" s="4">
        <v>382813000</v>
      </c>
      <c r="E18" s="5">
        <f t="shared" si="0"/>
        <v>382813</v>
      </c>
      <c r="F18" s="4">
        <v>24099115.78</v>
      </c>
      <c r="G18" s="6">
        <f t="shared" si="1"/>
        <v>24099.11578</v>
      </c>
      <c r="H18" s="21">
        <f t="shared" si="2"/>
        <v>6.295271001768487</v>
      </c>
      <c r="I18" s="4">
        <v>24885091.12</v>
      </c>
      <c r="J18" s="6">
        <f t="shared" si="3"/>
        <v>24885.09112</v>
      </c>
      <c r="K18" s="19">
        <f t="shared" si="4"/>
        <v>-785.9753400000009</v>
      </c>
    </row>
    <row r="19" spans="1:11" ht="15">
      <c r="A19" s="2"/>
      <c r="B19" s="13" t="s">
        <v>71</v>
      </c>
      <c r="C19" s="3" t="s">
        <v>50</v>
      </c>
      <c r="D19" s="4">
        <v>3948750000</v>
      </c>
      <c r="E19" s="5">
        <f t="shared" si="0"/>
        <v>3948750</v>
      </c>
      <c r="F19" s="4">
        <v>618681878.79</v>
      </c>
      <c r="G19" s="6">
        <f t="shared" si="1"/>
        <v>618681.87879</v>
      </c>
      <c r="H19" s="21">
        <f t="shared" si="2"/>
        <v>15.6677905359924</v>
      </c>
      <c r="I19" s="4">
        <v>581790281.75</v>
      </c>
      <c r="J19" s="6">
        <f t="shared" si="3"/>
        <v>581790.28175</v>
      </c>
      <c r="K19" s="19">
        <f t="shared" si="4"/>
        <v>36891.59704000002</v>
      </c>
    </row>
    <row r="20" spans="1:11" ht="15">
      <c r="A20" s="2"/>
      <c r="B20" s="13" t="s">
        <v>75</v>
      </c>
      <c r="C20" s="3" t="s">
        <v>36</v>
      </c>
      <c r="D20" s="4">
        <v>1070000000</v>
      </c>
      <c r="E20" s="5">
        <f t="shared" si="0"/>
        <v>1070000</v>
      </c>
      <c r="F20" s="4">
        <v>167544992.15</v>
      </c>
      <c r="G20" s="6">
        <f t="shared" si="1"/>
        <v>167544.99215</v>
      </c>
      <c r="H20" s="21">
        <f t="shared" si="2"/>
        <v>15.658410481308414</v>
      </c>
      <c r="I20" s="4">
        <v>119096988.99</v>
      </c>
      <c r="J20" s="6">
        <f t="shared" si="3"/>
        <v>119096.98899</v>
      </c>
      <c r="K20" s="19">
        <f t="shared" si="4"/>
        <v>48448.00316000001</v>
      </c>
    </row>
    <row r="21" spans="1:11" ht="15">
      <c r="A21" s="2"/>
      <c r="B21" s="13" t="s">
        <v>16</v>
      </c>
      <c r="C21" s="3" t="s">
        <v>4</v>
      </c>
      <c r="D21" s="4">
        <v>48384000</v>
      </c>
      <c r="E21" s="5">
        <f t="shared" si="0"/>
        <v>48384</v>
      </c>
      <c r="F21" s="4">
        <v>10393000</v>
      </c>
      <c r="G21" s="6">
        <f t="shared" si="1"/>
        <v>10393</v>
      </c>
      <c r="H21" s="21">
        <f t="shared" si="2"/>
        <v>21.480241402116402</v>
      </c>
      <c r="I21" s="4">
        <v>6231000</v>
      </c>
      <c r="J21" s="6">
        <f t="shared" si="3"/>
        <v>6231</v>
      </c>
      <c r="K21" s="19">
        <f t="shared" si="4"/>
        <v>4162</v>
      </c>
    </row>
    <row r="22" spans="1:11" ht="15">
      <c r="A22" s="2"/>
      <c r="B22" s="13" t="s">
        <v>73</v>
      </c>
      <c r="C22" s="3" t="s">
        <v>29</v>
      </c>
      <c r="D22" s="4">
        <v>1763039100</v>
      </c>
      <c r="E22" s="5">
        <f t="shared" si="0"/>
        <v>1763039.1</v>
      </c>
      <c r="F22" s="4">
        <v>375015378.39</v>
      </c>
      <c r="G22" s="6">
        <f t="shared" si="1"/>
        <v>375015.37838999997</v>
      </c>
      <c r="H22" s="21">
        <f t="shared" si="2"/>
        <v>21.270962078492754</v>
      </c>
      <c r="I22" s="4">
        <v>354262352.57</v>
      </c>
      <c r="J22" s="6">
        <f t="shared" si="3"/>
        <v>354262.35257</v>
      </c>
      <c r="K22" s="19">
        <f t="shared" si="4"/>
        <v>20753.02581999998</v>
      </c>
    </row>
    <row r="23" spans="1:11" ht="38.25">
      <c r="A23" s="2"/>
      <c r="B23" s="13" t="s">
        <v>45</v>
      </c>
      <c r="C23" s="3" t="s">
        <v>65</v>
      </c>
      <c r="D23" s="4">
        <v>66044000</v>
      </c>
      <c r="E23" s="5">
        <f t="shared" si="0"/>
        <v>66044</v>
      </c>
      <c r="F23" s="4">
        <v>13393334.61</v>
      </c>
      <c r="G23" s="6">
        <f t="shared" si="1"/>
        <v>13393.33461</v>
      </c>
      <c r="H23" s="21">
        <f t="shared" si="2"/>
        <v>20.27941161952638</v>
      </c>
      <c r="I23" s="4">
        <v>13180219.04</v>
      </c>
      <c r="J23" s="6">
        <f t="shared" si="3"/>
        <v>13180.21904</v>
      </c>
      <c r="K23" s="19">
        <f t="shared" si="4"/>
        <v>213.11556999999993</v>
      </c>
    </row>
    <row r="24" spans="1:11" ht="15">
      <c r="A24" s="2"/>
      <c r="B24" s="13" t="s">
        <v>52</v>
      </c>
      <c r="C24" s="3" t="s">
        <v>70</v>
      </c>
      <c r="D24" s="4">
        <v>66000000</v>
      </c>
      <c r="E24" s="5">
        <f t="shared" si="0"/>
        <v>66000</v>
      </c>
      <c r="F24" s="4">
        <v>13389509.61</v>
      </c>
      <c r="G24" s="6">
        <f t="shared" si="1"/>
        <v>13389.50961</v>
      </c>
      <c r="H24" s="21">
        <f t="shared" si="2"/>
        <v>20.28713577272727</v>
      </c>
      <c r="I24" s="4">
        <v>13180219.04</v>
      </c>
      <c r="J24" s="6">
        <f t="shared" si="3"/>
        <v>13180.21904</v>
      </c>
      <c r="K24" s="19">
        <f t="shared" si="4"/>
        <v>209.2905699999992</v>
      </c>
    </row>
    <row r="25" spans="1:11" ht="51">
      <c r="A25" s="2"/>
      <c r="B25" s="13" t="s">
        <v>76</v>
      </c>
      <c r="C25" s="3" t="s">
        <v>7</v>
      </c>
      <c r="D25" s="4">
        <v>44000</v>
      </c>
      <c r="E25" s="5">
        <f t="shared" si="0"/>
        <v>44</v>
      </c>
      <c r="F25" s="4">
        <v>3825</v>
      </c>
      <c r="G25" s="6">
        <f t="shared" si="1"/>
        <v>3.825</v>
      </c>
      <c r="H25" s="21">
        <f t="shared" si="2"/>
        <v>8.693181818181818</v>
      </c>
      <c r="I25" s="4">
        <v>0</v>
      </c>
      <c r="J25" s="6">
        <f t="shared" si="3"/>
        <v>0</v>
      </c>
      <c r="K25" s="19">
        <f t="shared" si="4"/>
        <v>3.825</v>
      </c>
    </row>
    <row r="26" spans="1:11" ht="15">
      <c r="A26" s="2"/>
      <c r="B26" s="13" t="s">
        <v>77</v>
      </c>
      <c r="C26" s="3" t="s">
        <v>67</v>
      </c>
      <c r="D26" s="4">
        <v>376998800</v>
      </c>
      <c r="E26" s="5">
        <f t="shared" si="0"/>
        <v>376998.8</v>
      </c>
      <c r="F26" s="4">
        <v>88835777.65</v>
      </c>
      <c r="G26" s="6">
        <f t="shared" si="1"/>
        <v>88835.77765</v>
      </c>
      <c r="H26" s="21">
        <f t="shared" si="2"/>
        <v>23.563941755252273</v>
      </c>
      <c r="I26" s="4">
        <v>80749845.78</v>
      </c>
      <c r="J26" s="6">
        <f t="shared" si="3"/>
        <v>80749.84578</v>
      </c>
      <c r="K26" s="19">
        <f t="shared" si="4"/>
        <v>8085.93187</v>
      </c>
    </row>
    <row r="27" spans="1:11" ht="51">
      <c r="A27" s="2"/>
      <c r="B27" s="13" t="s">
        <v>57</v>
      </c>
      <c r="C27" s="3" t="s">
        <v>69</v>
      </c>
      <c r="D27" s="4">
        <v>0</v>
      </c>
      <c r="E27" s="5">
        <f t="shared" si="0"/>
        <v>0</v>
      </c>
      <c r="F27" s="4">
        <v>7007.83</v>
      </c>
      <c r="G27" s="6">
        <f t="shared" si="1"/>
        <v>7.00783</v>
      </c>
      <c r="H27" s="21"/>
      <c r="I27" s="4">
        <v>-30677.69</v>
      </c>
      <c r="J27" s="6">
        <f t="shared" si="3"/>
        <v>-30.67769</v>
      </c>
      <c r="K27" s="19">
        <f t="shared" si="4"/>
        <v>37.68552</v>
      </c>
    </row>
    <row r="28" spans="1:11" ht="51">
      <c r="A28" s="2"/>
      <c r="B28" s="13" t="s">
        <v>43</v>
      </c>
      <c r="C28" s="3" t="s">
        <v>38</v>
      </c>
      <c r="D28" s="4">
        <v>947902722.98</v>
      </c>
      <c r="E28" s="5">
        <f t="shared" si="0"/>
        <v>947902.72298</v>
      </c>
      <c r="F28" s="4">
        <v>214463765.3</v>
      </c>
      <c r="G28" s="6">
        <f t="shared" si="1"/>
        <v>214463.7653</v>
      </c>
      <c r="H28" s="21">
        <f t="shared" si="2"/>
        <v>22.625081677766744</v>
      </c>
      <c r="I28" s="4">
        <v>208789066.88</v>
      </c>
      <c r="J28" s="6">
        <f t="shared" si="3"/>
        <v>208789.06688</v>
      </c>
      <c r="K28" s="19">
        <f t="shared" si="4"/>
        <v>5674.698420000001</v>
      </c>
    </row>
    <row r="29" spans="1:11" ht="25.5">
      <c r="A29" s="2"/>
      <c r="B29" s="13" t="s">
        <v>63</v>
      </c>
      <c r="C29" s="3" t="s">
        <v>49</v>
      </c>
      <c r="D29" s="4">
        <v>68619500</v>
      </c>
      <c r="E29" s="5">
        <f t="shared" si="0"/>
        <v>68619.5</v>
      </c>
      <c r="F29" s="4">
        <v>38354812.56</v>
      </c>
      <c r="G29" s="6">
        <f t="shared" si="1"/>
        <v>38354.812560000006</v>
      </c>
      <c r="H29" s="21">
        <f t="shared" si="2"/>
        <v>55.89491698423919</v>
      </c>
      <c r="I29" s="4">
        <v>28744162.7</v>
      </c>
      <c r="J29" s="6">
        <f t="shared" si="3"/>
        <v>28744.1627</v>
      </c>
      <c r="K29" s="19">
        <f t="shared" si="4"/>
        <v>9610.649860000005</v>
      </c>
    </row>
    <row r="30" spans="1:11" ht="38.25">
      <c r="A30" s="2"/>
      <c r="B30" s="13" t="s">
        <v>42</v>
      </c>
      <c r="C30" s="3" t="s">
        <v>53</v>
      </c>
      <c r="D30" s="4">
        <v>113386368</v>
      </c>
      <c r="E30" s="5">
        <f t="shared" si="0"/>
        <v>113386.368</v>
      </c>
      <c r="F30" s="4">
        <v>33036167.66</v>
      </c>
      <c r="G30" s="6">
        <f t="shared" si="1"/>
        <v>33036.16766</v>
      </c>
      <c r="H30" s="21">
        <f t="shared" si="2"/>
        <v>29.135925457988034</v>
      </c>
      <c r="I30" s="4">
        <v>40591402.67</v>
      </c>
      <c r="J30" s="6">
        <f t="shared" si="3"/>
        <v>40591.40267</v>
      </c>
      <c r="K30" s="19">
        <f t="shared" si="4"/>
        <v>-7555.235010000004</v>
      </c>
    </row>
    <row r="31" spans="1:11" ht="38.25">
      <c r="A31" s="2"/>
      <c r="B31" s="13" t="s">
        <v>46</v>
      </c>
      <c r="C31" s="3" t="s">
        <v>56</v>
      </c>
      <c r="D31" s="4">
        <v>204855819.35</v>
      </c>
      <c r="E31" s="5">
        <f t="shared" si="0"/>
        <v>204855.81935</v>
      </c>
      <c r="F31" s="4">
        <v>78662689.06</v>
      </c>
      <c r="G31" s="6">
        <f t="shared" si="1"/>
        <v>78662.68906</v>
      </c>
      <c r="H31" s="21">
        <f t="shared" si="2"/>
        <v>38.39905027330629</v>
      </c>
      <c r="I31" s="4">
        <v>86820250.21</v>
      </c>
      <c r="J31" s="6">
        <f t="shared" si="3"/>
        <v>86820.25021</v>
      </c>
      <c r="K31" s="19">
        <f t="shared" si="4"/>
        <v>-8157.561149999994</v>
      </c>
    </row>
    <row r="32" spans="1:11" ht="25.5">
      <c r="A32" s="2"/>
      <c r="B32" s="13" t="s">
        <v>6</v>
      </c>
      <c r="C32" s="3" t="s">
        <v>60</v>
      </c>
      <c r="D32" s="4">
        <v>198000</v>
      </c>
      <c r="E32" s="5">
        <f t="shared" si="0"/>
        <v>198</v>
      </c>
      <c r="F32" s="4">
        <v>69145</v>
      </c>
      <c r="G32" s="6">
        <f t="shared" si="1"/>
        <v>69.145</v>
      </c>
      <c r="H32" s="21">
        <f t="shared" si="2"/>
        <v>34.92171717171717</v>
      </c>
      <c r="I32" s="4">
        <v>8960</v>
      </c>
      <c r="J32" s="6">
        <f t="shared" si="3"/>
        <v>8.96</v>
      </c>
      <c r="K32" s="19">
        <f t="shared" si="4"/>
        <v>60.184999999999995</v>
      </c>
    </row>
    <row r="33" spans="1:11" ht="25.5">
      <c r="A33" s="2"/>
      <c r="B33" s="13" t="s">
        <v>8</v>
      </c>
      <c r="C33" s="3" t="s">
        <v>62</v>
      </c>
      <c r="D33" s="4">
        <v>833536500</v>
      </c>
      <c r="E33" s="5">
        <f t="shared" si="0"/>
        <v>833536.5</v>
      </c>
      <c r="F33" s="4">
        <v>93783915.94</v>
      </c>
      <c r="G33" s="6">
        <f t="shared" si="1"/>
        <v>93783.91593999999</v>
      </c>
      <c r="H33" s="21">
        <f t="shared" si="2"/>
        <v>11.251326839316574</v>
      </c>
      <c r="I33" s="4">
        <v>105755048.13</v>
      </c>
      <c r="J33" s="6">
        <f t="shared" si="3"/>
        <v>105755.04813</v>
      </c>
      <c r="K33" s="19">
        <f t="shared" si="4"/>
        <v>-11971.132190000004</v>
      </c>
    </row>
    <row r="34" spans="1:11" ht="15">
      <c r="A34" s="2"/>
      <c r="B34" s="13" t="s">
        <v>30</v>
      </c>
      <c r="C34" s="3" t="s">
        <v>66</v>
      </c>
      <c r="D34" s="4">
        <v>26607646</v>
      </c>
      <c r="E34" s="5">
        <f t="shared" si="0"/>
        <v>26607.646</v>
      </c>
      <c r="F34" s="4">
        <v>15247201.69</v>
      </c>
      <c r="G34" s="6">
        <f t="shared" si="1"/>
        <v>15247.20169</v>
      </c>
      <c r="H34" s="21">
        <f t="shared" si="2"/>
        <v>57.303835483980805</v>
      </c>
      <c r="I34" s="4">
        <v>8119903.07</v>
      </c>
      <c r="J34" s="6">
        <f t="shared" si="3"/>
        <v>8119.90307</v>
      </c>
      <c r="K34" s="19">
        <f t="shared" si="4"/>
        <v>7127.29862</v>
      </c>
    </row>
    <row r="35" spans="1:11" ht="15">
      <c r="A35" s="2"/>
      <c r="B35" s="13" t="s">
        <v>74</v>
      </c>
      <c r="C35" s="3" t="s">
        <v>58</v>
      </c>
      <c r="D35" s="4">
        <v>16310633282.07</v>
      </c>
      <c r="E35" s="5">
        <f t="shared" si="0"/>
        <v>16310633.28207</v>
      </c>
      <c r="F35" s="4">
        <v>2092291473.86</v>
      </c>
      <c r="G35" s="6">
        <f t="shared" si="1"/>
        <v>2092291.4738599998</v>
      </c>
      <c r="H35" s="21">
        <f t="shared" si="2"/>
        <v>12.827775829893865</v>
      </c>
      <c r="I35" s="4">
        <v>993163374.01</v>
      </c>
      <c r="J35" s="6">
        <f t="shared" si="3"/>
        <v>993163.37401</v>
      </c>
      <c r="K35" s="19">
        <f t="shared" si="4"/>
        <v>1099128.0998499999</v>
      </c>
    </row>
    <row r="36" spans="1:11" ht="38.25">
      <c r="A36" s="2"/>
      <c r="B36" s="13" t="s">
        <v>21</v>
      </c>
      <c r="C36" s="3" t="s">
        <v>72</v>
      </c>
      <c r="D36" s="4">
        <v>14750167588.17</v>
      </c>
      <c r="E36" s="5">
        <f t="shared" si="0"/>
        <v>14750167.58817</v>
      </c>
      <c r="F36" s="4">
        <v>2074534276.82</v>
      </c>
      <c r="G36" s="6">
        <f t="shared" si="1"/>
        <v>2074534.27682</v>
      </c>
      <c r="H36" s="21">
        <f t="shared" si="2"/>
        <v>14.064479365534993</v>
      </c>
      <c r="I36" s="4">
        <v>1184535140.69</v>
      </c>
      <c r="J36" s="6">
        <f t="shared" si="3"/>
        <v>1184535.14069</v>
      </c>
      <c r="K36" s="19">
        <f t="shared" si="4"/>
        <v>889999.13613</v>
      </c>
    </row>
    <row r="37" spans="1:11" ht="25.5">
      <c r="A37" s="2"/>
      <c r="B37" s="13" t="s">
        <v>17</v>
      </c>
      <c r="C37" s="3" t="s">
        <v>1</v>
      </c>
      <c r="D37" s="4">
        <v>1484487400</v>
      </c>
      <c r="E37" s="5">
        <f t="shared" si="0"/>
        <v>1484487.4</v>
      </c>
      <c r="F37" s="4">
        <v>371122800</v>
      </c>
      <c r="G37" s="6">
        <f t="shared" si="1"/>
        <v>371122.8</v>
      </c>
      <c r="H37" s="21">
        <f t="shared" si="2"/>
        <v>25.000063995154154</v>
      </c>
      <c r="I37" s="4">
        <v>312300900</v>
      </c>
      <c r="J37" s="6">
        <f t="shared" si="3"/>
        <v>312300.9</v>
      </c>
      <c r="K37" s="19">
        <f t="shared" si="4"/>
        <v>58821.899999999965</v>
      </c>
    </row>
    <row r="38" spans="1:11" ht="38.25">
      <c r="A38" s="2"/>
      <c r="B38" s="13" t="s">
        <v>34</v>
      </c>
      <c r="C38" s="3" t="s">
        <v>54</v>
      </c>
      <c r="D38" s="4">
        <v>4196849300</v>
      </c>
      <c r="E38" s="5">
        <f t="shared" si="0"/>
        <v>4196849.3</v>
      </c>
      <c r="F38" s="4">
        <v>133232754.87</v>
      </c>
      <c r="G38" s="6">
        <f t="shared" si="1"/>
        <v>133232.75487</v>
      </c>
      <c r="H38" s="21">
        <f t="shared" si="2"/>
        <v>3.174589920824653</v>
      </c>
      <c r="I38" s="4">
        <v>144870602.25</v>
      </c>
      <c r="J38" s="6">
        <f t="shared" si="3"/>
        <v>144870.60225</v>
      </c>
      <c r="K38" s="19">
        <f t="shared" si="4"/>
        <v>-11637.847379999992</v>
      </c>
    </row>
    <row r="39" spans="1:11" ht="25.5">
      <c r="A39" s="2"/>
      <c r="B39" s="13" t="s">
        <v>68</v>
      </c>
      <c r="C39" s="3" t="s">
        <v>20</v>
      </c>
      <c r="D39" s="4">
        <v>2870641800</v>
      </c>
      <c r="E39" s="5">
        <f t="shared" si="0"/>
        <v>2870641.8</v>
      </c>
      <c r="F39" s="4">
        <v>816223914.94</v>
      </c>
      <c r="G39" s="6">
        <f t="shared" si="1"/>
        <v>816223.91494</v>
      </c>
      <c r="H39" s="21">
        <f t="shared" si="2"/>
        <v>28.433499259294564</v>
      </c>
      <c r="I39" s="4">
        <v>703642980.53</v>
      </c>
      <c r="J39" s="6">
        <f t="shared" si="3"/>
        <v>703642.98053</v>
      </c>
      <c r="K39" s="19">
        <f t="shared" si="4"/>
        <v>112580.9344100001</v>
      </c>
    </row>
    <row r="40" spans="1:11" ht="15">
      <c r="A40" s="2"/>
      <c r="B40" s="13" t="s">
        <v>9</v>
      </c>
      <c r="C40" s="3" t="s">
        <v>5</v>
      </c>
      <c r="D40" s="4">
        <v>6198189088.17</v>
      </c>
      <c r="E40" s="5">
        <f t="shared" si="0"/>
        <v>6198189.08817</v>
      </c>
      <c r="F40" s="4">
        <v>753954807.01</v>
      </c>
      <c r="G40" s="6">
        <f t="shared" si="1"/>
        <v>753954.80701</v>
      </c>
      <c r="H40" s="21">
        <f t="shared" si="2"/>
        <v>12.164114328958028</v>
      </c>
      <c r="I40" s="4">
        <v>23720657.91</v>
      </c>
      <c r="J40" s="6">
        <f t="shared" si="3"/>
        <v>23720.65791</v>
      </c>
      <c r="K40" s="19">
        <f t="shared" si="4"/>
        <v>730234.1491</v>
      </c>
    </row>
    <row r="41" spans="1:11" ht="25.5">
      <c r="A41" s="2"/>
      <c r="B41" s="13" t="s">
        <v>25</v>
      </c>
      <c r="C41" s="3" t="s">
        <v>2</v>
      </c>
      <c r="D41" s="4">
        <v>1550685628.67</v>
      </c>
      <c r="E41" s="5">
        <f t="shared" si="0"/>
        <v>1550685.62867</v>
      </c>
      <c r="F41" s="4">
        <v>3098233.66</v>
      </c>
      <c r="G41" s="6">
        <f t="shared" si="1"/>
        <v>3098.2336600000003</v>
      </c>
      <c r="H41" s="21">
        <f t="shared" si="2"/>
        <v>0.19979766386674452</v>
      </c>
      <c r="I41" s="4">
        <v>2245389.8</v>
      </c>
      <c r="J41" s="6">
        <f t="shared" si="3"/>
        <v>2245.3898</v>
      </c>
      <c r="K41" s="19">
        <f t="shared" si="4"/>
        <v>852.8438600000004</v>
      </c>
    </row>
    <row r="42" spans="1:11" ht="89.25">
      <c r="A42" s="2"/>
      <c r="B42" s="13" t="s">
        <v>24</v>
      </c>
      <c r="C42" s="3" t="s">
        <v>10</v>
      </c>
      <c r="D42" s="4">
        <v>9780065.23</v>
      </c>
      <c r="E42" s="5">
        <f t="shared" si="0"/>
        <v>9780.06523</v>
      </c>
      <c r="F42" s="4">
        <v>19168012.11</v>
      </c>
      <c r="G42" s="6">
        <f t="shared" si="1"/>
        <v>19168.01211</v>
      </c>
      <c r="H42" s="21">
        <f t="shared" si="2"/>
        <v>195.990636659588</v>
      </c>
      <c r="I42" s="4">
        <v>10895725.66</v>
      </c>
      <c r="J42" s="6">
        <f t="shared" si="3"/>
        <v>10895.72566</v>
      </c>
      <c r="K42" s="19">
        <f t="shared" si="4"/>
        <v>8272.28645</v>
      </c>
    </row>
    <row r="43" spans="1:11" ht="63.75">
      <c r="A43" s="2"/>
      <c r="B43" s="13" t="s">
        <v>37</v>
      </c>
      <c r="C43" s="3" t="s">
        <v>13</v>
      </c>
      <c r="D43" s="4">
        <v>0</v>
      </c>
      <c r="E43" s="5">
        <f t="shared" si="0"/>
        <v>0</v>
      </c>
      <c r="F43" s="4">
        <v>-4509048.73</v>
      </c>
      <c r="G43" s="6">
        <f t="shared" si="1"/>
        <v>-4509.04873</v>
      </c>
      <c r="H43" s="21"/>
      <c r="I43" s="4">
        <v>-204512882.14</v>
      </c>
      <c r="J43" s="6">
        <f t="shared" si="3"/>
        <v>-204512.88213999997</v>
      </c>
      <c r="K43" s="19">
        <f t="shared" si="4"/>
        <v>200003.83340999996</v>
      </c>
    </row>
  </sheetData>
  <sheetProtection/>
  <autoFilter ref="B4:F43"/>
  <mergeCells count="3">
    <mergeCell ref="A3:F3"/>
    <mergeCell ref="A1:F1"/>
    <mergeCell ref="A2:K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Пьянникова Светлана Александровна</cp:lastModifiedBy>
  <dcterms:created xsi:type="dcterms:W3CDTF">2019-04-11T09:26:29Z</dcterms:created>
  <dcterms:modified xsi:type="dcterms:W3CDTF">2019-06-04T04:52:34Z</dcterms:modified>
  <cp:category/>
  <cp:version/>
  <cp:contentType/>
  <cp:contentStatus/>
</cp:coreProperties>
</file>