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60" windowWidth="12120" windowHeight="8100"/>
  </bookViews>
  <sheets>
    <sheet name="МБТ" sheetId="1" r:id="rId1"/>
  </sheets>
  <externalReferences>
    <externalReference r:id="rId2"/>
  </externalReferences>
  <definedNames>
    <definedName name="_xlnm.Print_Area" localSheetId="0">МБТ!$A$1:$F$32</definedName>
  </definedNames>
  <calcPr calcId="145621"/>
</workbook>
</file>

<file path=xl/calcChain.xml><?xml version="1.0" encoding="utf-8"?>
<calcChain xmlns="http://schemas.openxmlformats.org/spreadsheetml/2006/main">
  <c r="F28" i="1" l="1"/>
  <c r="E28" i="1"/>
  <c r="D28" i="1"/>
  <c r="C28" i="1"/>
  <c r="F27" i="1"/>
  <c r="F29" i="1" s="1"/>
  <c r="E27" i="1"/>
  <c r="E29" i="1" s="1"/>
  <c r="D27" i="1"/>
  <c r="C27" i="1"/>
  <c r="C8" i="1"/>
  <c r="D8" i="1"/>
  <c r="E8" i="1"/>
  <c r="F8" i="1"/>
  <c r="C9" i="1"/>
  <c r="D9" i="1"/>
  <c r="E9" i="1"/>
  <c r="F9" i="1"/>
  <c r="C10" i="1"/>
  <c r="D10" i="1"/>
  <c r="E10" i="1"/>
  <c r="F10" i="1"/>
  <c r="C11" i="1"/>
  <c r="D11" i="1"/>
  <c r="E11" i="1"/>
  <c r="F11" i="1"/>
  <c r="C12" i="1"/>
  <c r="D12" i="1"/>
  <c r="E12" i="1"/>
  <c r="F12" i="1"/>
  <c r="C13" i="1"/>
  <c r="D13" i="1"/>
  <c r="E13" i="1"/>
  <c r="F13" i="1"/>
  <c r="C14" i="1"/>
  <c r="D14" i="1"/>
  <c r="E14" i="1"/>
  <c r="F14" i="1"/>
  <c r="C15" i="1"/>
  <c r="D15" i="1"/>
  <c r="E15" i="1"/>
  <c r="F15" i="1"/>
  <c r="C16" i="1"/>
  <c r="D16" i="1"/>
  <c r="E16" i="1"/>
  <c r="F16" i="1"/>
  <c r="C17" i="1"/>
  <c r="D17" i="1"/>
  <c r="B17" i="1" s="1"/>
  <c r="E17" i="1"/>
  <c r="F17" i="1"/>
  <c r="C18" i="1"/>
  <c r="D18" i="1"/>
  <c r="B18" i="1" s="1"/>
  <c r="E18" i="1"/>
  <c r="F18" i="1"/>
  <c r="C19" i="1"/>
  <c r="D19" i="1"/>
  <c r="B19" i="1" s="1"/>
  <c r="E19" i="1"/>
  <c r="F19" i="1"/>
  <c r="C20" i="1"/>
  <c r="B20" i="1" s="1"/>
  <c r="D20" i="1"/>
  <c r="E20" i="1"/>
  <c r="F20" i="1"/>
  <c r="C21" i="1"/>
  <c r="D21" i="1"/>
  <c r="B21" i="1" s="1"/>
  <c r="E21" i="1"/>
  <c r="F21" i="1"/>
  <c r="C22" i="1"/>
  <c r="D22" i="1"/>
  <c r="B22" i="1" s="1"/>
  <c r="E22" i="1"/>
  <c r="F22" i="1"/>
  <c r="C23" i="1"/>
  <c r="D23" i="1"/>
  <c r="B23" i="1" s="1"/>
  <c r="E23" i="1"/>
  <c r="F23" i="1"/>
  <c r="C24" i="1"/>
  <c r="B24" i="1" s="1"/>
  <c r="D24" i="1"/>
  <c r="E24" i="1"/>
  <c r="F24" i="1"/>
  <c r="F7" i="1"/>
  <c r="E7" i="1"/>
  <c r="E25" i="1" s="1"/>
  <c r="D7" i="1"/>
  <c r="C7" i="1"/>
  <c r="B9" i="1"/>
  <c r="B16" i="1"/>
  <c r="C29" i="1"/>
  <c r="D29" i="1"/>
  <c r="F25" i="1"/>
  <c r="C25" i="1"/>
  <c r="B27" i="1" l="1"/>
  <c r="B15" i="1"/>
  <c r="B14" i="1"/>
  <c r="B13" i="1"/>
  <c r="B12" i="1"/>
  <c r="B11" i="1"/>
  <c r="B10" i="1"/>
  <c r="D25" i="1"/>
  <c r="D32" i="1" s="1"/>
  <c r="B28" i="1"/>
  <c r="F32" i="1"/>
  <c r="B29" i="1"/>
  <c r="E32" i="1"/>
  <c r="C32" i="1"/>
  <c r="B8" i="1"/>
  <c r="B7" i="1"/>
  <c r="B25" i="1" s="1"/>
  <c r="B32" i="1" s="1"/>
  <c r="B34" i="1" s="1"/>
</calcChain>
</file>

<file path=xl/sharedStrings.xml><?xml version="1.0" encoding="utf-8"?>
<sst xmlns="http://schemas.openxmlformats.org/spreadsheetml/2006/main" count="32" uniqueCount="32">
  <si>
    <t>тыс.руб.</t>
  </si>
  <si>
    <t xml:space="preserve">       Наименование  муниципальных  образований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</si>
  <si>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</si>
  <si>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</si>
  <si>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</si>
  <si>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</si>
  <si>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</si>
  <si>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</si>
  <si>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</si>
  <si>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</si>
  <si>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</si>
  <si>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</si>
  <si>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</si>
  <si>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</si>
  <si>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</si>
  <si>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</si>
  <si>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</si>
  <si>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</si>
  <si>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</si>
  <si>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</si>
  <si>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</si>
  <si>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</si>
  <si>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</si>
  <si>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</si>
  <si>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</si>
  <si>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</si>
  <si>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</si>
  <si>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</si>
  <si>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</si>
  <si>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</si>
  <si>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</si>
  <si>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ОБЪЕМ  МЕЖБЮДЖЕТНЫХ  ТРАНСФЕРТОВ,  ПРЕДОСТАВЛЕННЫХ  ИЗ  ОБЛАСТНОГО  БЮДЖЕТА  БЮДЖЕТАМ  МУНИЦИПАЛЬНЫХ  ОБРАЗОВАНИЙ  В  I  КВАРТАЛЕ  2018 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</si>
</sst>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4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64" fontId="3" fillId="0" borderId="5" xfId="1" applyNumberFormat="1" applyFont="1" applyBorder="1"/>
    <xf numFmtId="0" fontId="2" fillId="0" borderId="1" xfId="0" applyFont="1" applyBorder="1" applyAlignment="1">
      <alignment horizontal="left"/>
    </xf>
    <xf numFmtId="164" fontId="3" fillId="0" borderId="6" xfId="1" applyNumberFormat="1" applyFont="1" applyBorder="1"/>
    <xf numFmtId="0" fontId="2" fillId="0" borderId="0" xfId="0" applyFont="1" applyFill="1"/>
    <xf numFmtId="0" fontId="2" fillId="0" borderId="7" xfId="0" applyFont="1" applyBorder="1"/>
    <xf numFmtId="0" fontId="2" fillId="0" borderId="8" xfId="0" applyFont="1" applyBorder="1"/>
    <xf numFmtId="164" fontId="3" fillId="0" borderId="9" xfId="1" applyNumberFormat="1" applyFont="1" applyBorder="1"/>
    <xf numFmtId="164" fontId="2" fillId="0" borderId="0" xfId="1" applyNumberFormat="1" applyFont="1"/>
    <xf numFmtId="0" fontId="2" fillId="0" borderId="4" xfId="0" applyFont="1" applyBorder="1"/>
    <xf numFmtId="0" fontId="2" fillId="0" borderId="0" xfId="0" applyFont="1" applyBorder="1"/>
    <xf numFmtId="0" fontId="2" fillId="0" borderId="11" xfId="0" applyFont="1" applyBorder="1" applyAlignment="1">
      <alignment horizontal="left"/>
    </xf>
    <xf numFmtId="164" fontId="3" fillId="0" borderId="6" xfId="0" applyNumberFormat="1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4" fontId="3" fillId="0" borderId="5" xfId="0" applyNumberFormat="1" applyFont="1" applyBorder="1"/>
    <xf numFmtId="164" fontId="2" fillId="0" borderId="14" xfId="0" applyNumberFormat="1" applyFont="1" applyBorder="1"/>
    <xf numFmtId="164" fontId="3" fillId="0" borderId="15" xfId="1" applyNumberFormat="1" applyFont="1" applyBorder="1"/>
    <xf numFmtId="164" fontId="2" fillId="0" borderId="14" xfId="1" applyNumberFormat="1" applyFont="1" applyBorder="1"/>
    <xf numFmtId="164" fontId="3" fillId="0" borderId="16" xfId="0" applyNumberFormat="1" applyFont="1" applyBorder="1"/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16" xfId="1" applyNumberFormat="1" applyFont="1" applyBorder="1"/>
    <xf numFmtId="164" fontId="3" fillId="0" borderId="1" xfId="1" applyNumberFormat="1" applyFont="1" applyBorder="1"/>
    <xf numFmtId="164" fontId="3" fillId="0" borderId="17" xfId="1" applyNumberFormat="1" applyFont="1" applyBorder="1"/>
    <xf numFmtId="164" fontId="3" fillId="0" borderId="18" xfId="1" applyNumberFormat="1" applyFont="1" applyBorder="1"/>
    <xf numFmtId="0" fontId="2" fillId="0" borderId="7" xfId="0" applyFont="1" applyBorder="1" applyAlignment="1">
      <alignment horizontal="center" vertical="center" wrapText="1"/>
    </xf>
    <xf numFmtId="164" fontId="3" fillId="0" borderId="19" xfId="0" applyNumberFormat="1" applyFont="1" applyBorder="1"/>
    <xf numFmtId="164" fontId="3" fillId="0" borderId="20" xfId="0" applyNumberFormat="1" applyFont="1" applyBorder="1"/>
    <xf numFmtId="164" fontId="3" fillId="0" borderId="21" xfId="0" applyNumberFormat="1" applyFont="1" applyBorder="1"/>
    <xf numFmtId="164" fontId="3" fillId="0" borderId="3" xfId="0" applyNumberFormat="1" applyFont="1" applyBorder="1"/>
    <xf numFmtId="0" fontId="2" fillId="0" borderId="22" xfId="0" applyFont="1" applyBorder="1" applyAlignment="1">
      <alignment horizontal="center" vertical="center" wrapText="1"/>
    </xf>
    <xf numFmtId="164" fontId="3" fillId="0" borderId="23" xfId="1" applyNumberFormat="1" applyFont="1" applyBorder="1"/>
    <xf numFmtId="164" fontId="3" fillId="0" borderId="24" xfId="1" applyNumberFormat="1" applyFont="1" applyBorder="1"/>
    <xf numFmtId="164" fontId="3" fillId="0" borderId="25" xfId="1" applyNumberFormat="1" applyFont="1" applyBorder="1"/>
    <xf numFmtId="164" fontId="3" fillId="0" borderId="26" xfId="0" applyNumberFormat="1" applyFont="1" applyBorder="1"/>
    <xf numFmtId="43" fontId="2" fillId="0" borderId="0" xfId="0" applyNumberFormat="1" applyFont="1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ygroup\2018%20%20&#1043;&#1054;&#1044;\&#1055;&#1088;&#1086;&#1074;&#1077;&#1088;&#1086;&#1095;&#1085;&#1072;&#1103;%20%20&#1090;&#1072;&#1073;&#1083;&#1080;&#1094;&#1072;%20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очная  таблица_I  часть"/>
      <sheetName val="Проверочная  таблица_II  часть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Нераспределенная  дотация"/>
      <sheetName val="Нераспределенная  субсидия"/>
      <sheetName val="Нераспределенные  иные  МБТ"/>
      <sheetName val="для бухгалтерии"/>
    </sheetNames>
    <sheetDataSet>
      <sheetData sheetId="0"/>
      <sheetData sheetId="1"/>
      <sheetData sheetId="2"/>
      <sheetData sheetId="3"/>
      <sheetData sheetId="4"/>
      <sheetData sheetId="5">
        <row r="11">
          <cell r="AG11">
            <v>22698800</v>
          </cell>
          <cell r="AH11">
            <v>264536.26</v>
          </cell>
          <cell r="AI11">
            <v>36052903.869999997</v>
          </cell>
          <cell r="AJ11">
            <v>0</v>
          </cell>
        </row>
        <row r="12">
          <cell r="AG12">
            <v>45021921</v>
          </cell>
          <cell r="AH12">
            <v>808311.67999999993</v>
          </cell>
          <cell r="AI12">
            <v>138105984.03999999</v>
          </cell>
          <cell r="AJ12">
            <v>0</v>
          </cell>
        </row>
        <row r="13">
          <cell r="AG13">
            <v>29548052</v>
          </cell>
          <cell r="AH13">
            <v>538659.91</v>
          </cell>
          <cell r="AI13">
            <v>84006424.299999997</v>
          </cell>
          <cell r="AJ13">
            <v>0</v>
          </cell>
        </row>
        <row r="14">
          <cell r="AG14">
            <v>32338841</v>
          </cell>
          <cell r="AH14">
            <v>608563.57999999996</v>
          </cell>
          <cell r="AI14">
            <v>80288180</v>
          </cell>
          <cell r="AJ14">
            <v>0</v>
          </cell>
        </row>
        <row r="15">
          <cell r="AG15">
            <v>27145625</v>
          </cell>
          <cell r="AH15">
            <v>227977.8</v>
          </cell>
          <cell r="AI15">
            <v>65591154.310000002</v>
          </cell>
          <cell r="AJ15">
            <v>0</v>
          </cell>
        </row>
        <row r="16">
          <cell r="AG16">
            <v>34054900</v>
          </cell>
          <cell r="AH16">
            <v>386566.8</v>
          </cell>
          <cell r="AI16">
            <v>44712743.399999999</v>
          </cell>
          <cell r="AJ16">
            <v>0</v>
          </cell>
        </row>
        <row r="17">
          <cell r="AG17">
            <v>37561534</v>
          </cell>
          <cell r="AH17">
            <v>188648.87</v>
          </cell>
          <cell r="AI17">
            <v>95999873.010000005</v>
          </cell>
          <cell r="AJ17">
            <v>0</v>
          </cell>
        </row>
        <row r="18">
          <cell r="AG18">
            <v>54921425</v>
          </cell>
          <cell r="AH18">
            <v>366692.79</v>
          </cell>
          <cell r="AI18">
            <v>63398361.340000004</v>
          </cell>
          <cell r="AJ18">
            <v>0</v>
          </cell>
        </row>
        <row r="19">
          <cell r="AG19">
            <v>35405488</v>
          </cell>
          <cell r="AH19">
            <v>525899.96</v>
          </cell>
          <cell r="AI19">
            <v>50246296.660000004</v>
          </cell>
          <cell r="AJ19">
            <v>0</v>
          </cell>
        </row>
        <row r="20">
          <cell r="AG20">
            <v>13319500</v>
          </cell>
          <cell r="AH20">
            <v>212398.2</v>
          </cell>
          <cell r="AI20">
            <v>41613822.990000002</v>
          </cell>
          <cell r="AJ20">
            <v>0</v>
          </cell>
        </row>
        <row r="21">
          <cell r="AG21">
            <v>99237950</v>
          </cell>
          <cell r="AH21">
            <v>328238.68</v>
          </cell>
          <cell r="AI21">
            <v>89580057.680000007</v>
          </cell>
          <cell r="AJ21">
            <v>0</v>
          </cell>
        </row>
        <row r="22">
          <cell r="AG22">
            <v>18639825</v>
          </cell>
          <cell r="AH22">
            <v>264187.87</v>
          </cell>
          <cell r="AI22">
            <v>52273447.740000002</v>
          </cell>
          <cell r="AJ22">
            <v>0</v>
          </cell>
        </row>
        <row r="23">
          <cell r="AG23">
            <v>10550700</v>
          </cell>
          <cell r="AH23">
            <v>280846.66000000003</v>
          </cell>
          <cell r="AI23">
            <v>112402289.56999999</v>
          </cell>
          <cell r="AJ23">
            <v>0</v>
          </cell>
        </row>
        <row r="24">
          <cell r="AG24">
            <v>26480000</v>
          </cell>
          <cell r="AH24">
            <v>214349.9</v>
          </cell>
          <cell r="AI24">
            <v>47872484.600000001</v>
          </cell>
          <cell r="AJ24">
            <v>0</v>
          </cell>
        </row>
        <row r="25">
          <cell r="AG25">
            <v>21491748</v>
          </cell>
          <cell r="AH25">
            <v>206765.36</v>
          </cell>
          <cell r="AI25">
            <v>66692427.200000003</v>
          </cell>
          <cell r="AJ25">
            <v>0</v>
          </cell>
        </row>
        <row r="26">
          <cell r="AG26">
            <v>72428585</v>
          </cell>
          <cell r="AH26">
            <v>395319.68</v>
          </cell>
          <cell r="AI26">
            <v>90658417.290000007</v>
          </cell>
          <cell r="AJ26">
            <v>0</v>
          </cell>
        </row>
        <row r="27">
          <cell r="AG27">
            <v>37565000</v>
          </cell>
          <cell r="AH27">
            <v>316460.28000000003</v>
          </cell>
          <cell r="AI27">
            <v>49555904.369999997</v>
          </cell>
          <cell r="AJ27">
            <v>0</v>
          </cell>
        </row>
        <row r="28">
          <cell r="AG28">
            <v>39064000</v>
          </cell>
          <cell r="AH28">
            <v>264473.69</v>
          </cell>
          <cell r="AI28">
            <v>73337432.469999999</v>
          </cell>
          <cell r="AJ28">
            <v>0</v>
          </cell>
        </row>
        <row r="31">
          <cell r="AG31">
            <v>69377600</v>
          </cell>
          <cell r="AH31">
            <v>604000</v>
          </cell>
          <cell r="AI31">
            <v>202035026.91999999</v>
          </cell>
          <cell r="AJ31">
            <v>0</v>
          </cell>
        </row>
        <row r="32">
          <cell r="AG32">
            <v>162636149</v>
          </cell>
          <cell r="AH32">
            <v>623000</v>
          </cell>
          <cell r="AI32">
            <v>985892251.96000004</v>
          </cell>
          <cell r="AJ32">
            <v>0</v>
          </cell>
        </row>
        <row r="36">
          <cell r="AF36">
            <v>3367429024.6900005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34"/>
  <sheetViews>
    <sheetView tabSelected="1" topLeftCell="A2" zoomScale="95" zoomScaleNormal="80" workbookViewId="0">
      <pane xSplit="1" ySplit="5" topLeftCell="B7" activePane="bottomRight" state="frozen"/>
      <selection activeCell="A2" sqref="A2"/>
      <selection pane="topRight" activeCell="C2" sqref="C2"/>
      <selection pane="bottomLeft" activeCell="A8" sqref="A8"/>
      <selection pane="bottomRight" activeCell="B35" sqref="B35"/>
    </sheetView>
  </sheetViews>
  <sheetFormatPr defaultColWidth="9.109375" defaultRowHeight="13.2" x14ac:dyDescent="0.25"/>
  <cols>
    <col min="1" max="1" width="24.88671875" style="1" customWidth="1"/>
    <col min="2" max="2" width="16.44140625" style="1" customWidth="1"/>
    <col min="3" max="4" width="15.109375" style="1" customWidth="1"/>
    <col min="5" max="5" width="15.5546875" style="1" customWidth="1"/>
    <col min="6" max="6" width="17.44140625" style="1" customWidth="1"/>
    <col min="7" max="16384" width="9.109375" style="1"/>
  </cols>
  <sheetData>
    <row r="1" spans="1:7" x14ac:dyDescent="0.25">
      <c r="B1" s="9"/>
      <c r="C1" s="9"/>
    </row>
    <row r="2" spans="1:7" ht="36" customHeight="1" x14ac:dyDescent="0.25">
      <c r="A2" s="48" t="s">
        <v>31</v>
      </c>
      <c r="B2" s="48"/>
      <c r="C2" s="48"/>
      <c r="D2" s="48"/>
      <c r="E2" s="48"/>
      <c r="F2" s="48"/>
    </row>
    <row r="4" spans="1:7" ht="13.8" thickBot="1" x14ac:dyDescent="0.3">
      <c r="F4" s="1" t="s">
        <v>0</v>
      </c>
    </row>
    <row r="5" spans="1:7" ht="13.8" thickBot="1" x14ac:dyDescent="0.3">
      <c r="A5" s="49" t="s">
        <v>1</v>
      </c>
      <c r="B5" s="43" t="s">
        <v>2</v>
      </c>
      <c r="C5" s="45" t="s">
        <v>3</v>
      </c>
      <c r="D5" s="46"/>
      <c r="E5" s="46"/>
      <c r="F5" s="47"/>
      <c r="G5" s="15"/>
    </row>
    <row r="6" spans="1:7" ht="40.200000000000003" thickBot="1" x14ac:dyDescent="0.3">
      <c r="A6" s="50"/>
      <c r="B6" s="44"/>
      <c r="C6" s="31" t="s">
        <v>4</v>
      </c>
      <c r="D6" s="42" t="s">
        <v>6</v>
      </c>
      <c r="E6" s="36" t="s">
        <v>5</v>
      </c>
      <c r="F6" s="42" t="s">
        <v>30</v>
      </c>
      <c r="G6" s="11"/>
    </row>
    <row r="7" spans="1:7" ht="21" customHeight="1" x14ac:dyDescent="0.25">
      <c r="A7" s="14" t="s">
        <v>7</v>
      </c>
      <c r="B7" s="24">
        <f t="shared" ref="B7:B24" si="0">SUM(C7:F7)</f>
        <v>59016.240129999991</v>
      </c>
      <c r="C7" s="27">
        <f>'[1]Район  и  поселения'!AG11/1000</f>
        <v>22698.799999999999</v>
      </c>
      <c r="D7" s="12">
        <f>'[1]Район  и  поселения'!AH11/1000</f>
        <v>264.53626000000003</v>
      </c>
      <c r="E7" s="37">
        <f>'[1]Район  и  поселения'!AI11/1000</f>
        <v>36052.903869999995</v>
      </c>
      <c r="F7" s="12">
        <f>'[1]Район  и  поселения'!AJ11/1000</f>
        <v>0</v>
      </c>
      <c r="G7" s="15"/>
    </row>
    <row r="8" spans="1:7" ht="21" customHeight="1" x14ac:dyDescent="0.25">
      <c r="A8" s="2" t="s">
        <v>8</v>
      </c>
      <c r="B8" s="25">
        <f t="shared" si="0"/>
        <v>183936.21671999997</v>
      </c>
      <c r="C8" s="28">
        <f>'[1]Район  и  поселения'!AG12/1000</f>
        <v>45021.921000000002</v>
      </c>
      <c r="D8" s="8">
        <f>'[1]Район  и  поселения'!AH12/1000</f>
        <v>808.31167999999991</v>
      </c>
      <c r="E8" s="38">
        <f>'[1]Район  и  поселения'!AI12/1000</f>
        <v>138105.98403999998</v>
      </c>
      <c r="F8" s="8">
        <f>'[1]Район  и  поселения'!AJ12/1000</f>
        <v>0</v>
      </c>
      <c r="G8" s="15"/>
    </row>
    <row r="9" spans="1:7" ht="21" customHeight="1" x14ac:dyDescent="0.25">
      <c r="A9" s="2" t="s">
        <v>9</v>
      </c>
      <c r="B9" s="25">
        <f t="shared" si="0"/>
        <v>114093.13621</v>
      </c>
      <c r="C9" s="28">
        <f>'[1]Район  и  поселения'!AG13/1000</f>
        <v>29548.052</v>
      </c>
      <c r="D9" s="8">
        <f>'[1]Район  и  поселения'!AH13/1000</f>
        <v>538.65991000000008</v>
      </c>
      <c r="E9" s="38">
        <f>'[1]Район  и  поселения'!AI13/1000</f>
        <v>84006.424299999999</v>
      </c>
      <c r="F9" s="8">
        <f>'[1]Район  и  поселения'!AJ13/1000</f>
        <v>0</v>
      </c>
      <c r="G9" s="15"/>
    </row>
    <row r="10" spans="1:7" ht="21" customHeight="1" x14ac:dyDescent="0.25">
      <c r="A10" s="2" t="s">
        <v>10</v>
      </c>
      <c r="B10" s="25">
        <f t="shared" si="0"/>
        <v>113235.58458</v>
      </c>
      <c r="C10" s="28">
        <f>'[1]Район  и  поселения'!AG14/1000</f>
        <v>32338.841</v>
      </c>
      <c r="D10" s="8">
        <f>'[1]Район  и  поселения'!AH14/1000</f>
        <v>608.56358</v>
      </c>
      <c r="E10" s="38">
        <f>'[1]Район  и  поселения'!AI14/1000</f>
        <v>80288.179999999993</v>
      </c>
      <c r="F10" s="8">
        <f>'[1]Район  и  поселения'!AJ14/1000</f>
        <v>0</v>
      </c>
      <c r="G10" s="15"/>
    </row>
    <row r="11" spans="1:7" ht="21" customHeight="1" x14ac:dyDescent="0.25">
      <c r="A11" s="2" t="s">
        <v>11</v>
      </c>
      <c r="B11" s="25">
        <f t="shared" si="0"/>
        <v>92964.757110000006</v>
      </c>
      <c r="C11" s="28">
        <f>'[1]Район  и  поселения'!AG15/1000</f>
        <v>27145.625</v>
      </c>
      <c r="D11" s="8">
        <f>'[1]Район  и  поселения'!AH15/1000</f>
        <v>227.9778</v>
      </c>
      <c r="E11" s="38">
        <f>'[1]Район  и  поселения'!AI15/1000</f>
        <v>65591.154309999998</v>
      </c>
      <c r="F11" s="8">
        <f>'[1]Район  и  поселения'!AJ15/1000</f>
        <v>0</v>
      </c>
      <c r="G11" s="15"/>
    </row>
    <row r="12" spans="1:7" ht="21" customHeight="1" x14ac:dyDescent="0.25">
      <c r="A12" s="2" t="s">
        <v>12</v>
      </c>
      <c r="B12" s="25">
        <f t="shared" si="0"/>
        <v>79154.210200000001</v>
      </c>
      <c r="C12" s="28">
        <f>'[1]Район  и  поселения'!AG16/1000</f>
        <v>34054.9</v>
      </c>
      <c r="D12" s="8">
        <f>'[1]Район  и  поселения'!AH16/1000</f>
        <v>386.5668</v>
      </c>
      <c r="E12" s="38">
        <f>'[1]Район  и  поселения'!AI16/1000</f>
        <v>44712.743399999999</v>
      </c>
      <c r="F12" s="8">
        <f>'[1]Район  и  поселения'!AJ16/1000</f>
        <v>0</v>
      </c>
      <c r="G12" s="15"/>
    </row>
    <row r="13" spans="1:7" ht="21" customHeight="1" x14ac:dyDescent="0.25">
      <c r="A13" s="2" t="s">
        <v>13</v>
      </c>
      <c r="B13" s="25">
        <f t="shared" si="0"/>
        <v>133750.05588</v>
      </c>
      <c r="C13" s="28">
        <f>'[1]Район  и  поселения'!AG17/1000</f>
        <v>37561.534</v>
      </c>
      <c r="D13" s="8">
        <f>'[1]Район  и  поселения'!AH17/1000</f>
        <v>188.64886999999999</v>
      </c>
      <c r="E13" s="38">
        <f>'[1]Район  и  поселения'!AI17/1000</f>
        <v>95999.87301000001</v>
      </c>
      <c r="F13" s="8">
        <f>'[1]Район  и  поселения'!AJ17/1000</f>
        <v>0</v>
      </c>
      <c r="G13" s="15"/>
    </row>
    <row r="14" spans="1:7" ht="21" customHeight="1" x14ac:dyDescent="0.25">
      <c r="A14" s="2" t="s">
        <v>14</v>
      </c>
      <c r="B14" s="25">
        <f t="shared" si="0"/>
        <v>118686.47913000001</v>
      </c>
      <c r="C14" s="28">
        <f>'[1]Район  и  поселения'!AG18/1000</f>
        <v>54921.425000000003</v>
      </c>
      <c r="D14" s="8">
        <f>'[1]Район  и  поселения'!AH18/1000</f>
        <v>366.69279</v>
      </c>
      <c r="E14" s="38">
        <f>'[1]Район  и  поселения'!AI18/1000</f>
        <v>63398.361340000003</v>
      </c>
      <c r="F14" s="8">
        <f>'[1]Район  и  поселения'!AJ18/1000</f>
        <v>0</v>
      </c>
      <c r="G14" s="15"/>
    </row>
    <row r="15" spans="1:7" ht="21" customHeight="1" x14ac:dyDescent="0.25">
      <c r="A15" s="2" t="s">
        <v>15</v>
      </c>
      <c r="B15" s="25">
        <f t="shared" si="0"/>
        <v>86177.684620000015</v>
      </c>
      <c r="C15" s="28">
        <f>'[1]Район  и  поселения'!AG19/1000</f>
        <v>35405.487999999998</v>
      </c>
      <c r="D15" s="8">
        <f>'[1]Район  и  поселения'!AH19/1000</f>
        <v>525.89995999999996</v>
      </c>
      <c r="E15" s="38">
        <f>'[1]Район  и  поселения'!AI19/1000</f>
        <v>50246.296660000007</v>
      </c>
      <c r="F15" s="8">
        <f>'[1]Район  и  поселения'!AJ19/1000</f>
        <v>0</v>
      </c>
      <c r="G15" s="15"/>
    </row>
    <row r="16" spans="1:7" ht="21" customHeight="1" x14ac:dyDescent="0.25">
      <c r="A16" s="2" t="s">
        <v>16</v>
      </c>
      <c r="B16" s="25">
        <f t="shared" si="0"/>
        <v>55145.721189999997</v>
      </c>
      <c r="C16" s="28">
        <f>'[1]Район  и  поселения'!AG20/1000</f>
        <v>13319.5</v>
      </c>
      <c r="D16" s="8">
        <f>'[1]Район  и  поселения'!AH20/1000</f>
        <v>212.3982</v>
      </c>
      <c r="E16" s="38">
        <f>'[1]Район  и  поселения'!AI20/1000</f>
        <v>41613.822990000001</v>
      </c>
      <c r="F16" s="8">
        <f>'[1]Район  и  поселения'!AJ20/1000</f>
        <v>0</v>
      </c>
      <c r="G16" s="15"/>
    </row>
    <row r="17" spans="1:7" ht="21" customHeight="1" x14ac:dyDescent="0.25">
      <c r="A17" s="2" t="s">
        <v>17</v>
      </c>
      <c r="B17" s="25">
        <f t="shared" si="0"/>
        <v>189146.24635999999</v>
      </c>
      <c r="C17" s="28">
        <f>'[1]Район  и  поселения'!AG21/1000</f>
        <v>99237.95</v>
      </c>
      <c r="D17" s="8">
        <f>'[1]Район  и  поселения'!AH21/1000</f>
        <v>328.23867999999999</v>
      </c>
      <c r="E17" s="38">
        <f>'[1]Район  и  поселения'!AI21/1000</f>
        <v>89580.057680000013</v>
      </c>
      <c r="F17" s="8">
        <f>'[1]Район  и  поселения'!AJ21/1000</f>
        <v>0</v>
      </c>
      <c r="G17" s="15"/>
    </row>
    <row r="18" spans="1:7" ht="21" customHeight="1" x14ac:dyDescent="0.25">
      <c r="A18" s="2" t="s">
        <v>18</v>
      </c>
      <c r="B18" s="25">
        <f t="shared" si="0"/>
        <v>71177.460610000009</v>
      </c>
      <c r="C18" s="28">
        <f>'[1]Район  и  поселения'!AG22/1000</f>
        <v>18639.825000000001</v>
      </c>
      <c r="D18" s="8">
        <f>'[1]Район  и  поселения'!AH22/1000</f>
        <v>264.18786999999998</v>
      </c>
      <c r="E18" s="38">
        <f>'[1]Район  и  поселения'!AI22/1000</f>
        <v>52273.447740000003</v>
      </c>
      <c r="F18" s="8">
        <f>'[1]Район  и  поселения'!AJ22/1000</f>
        <v>0</v>
      </c>
      <c r="G18" s="15"/>
    </row>
    <row r="19" spans="1:7" ht="21" customHeight="1" x14ac:dyDescent="0.25">
      <c r="A19" s="2" t="s">
        <v>19</v>
      </c>
      <c r="B19" s="25">
        <f t="shared" si="0"/>
        <v>123233.83622999999</v>
      </c>
      <c r="C19" s="28">
        <f>'[1]Район  и  поселения'!AG23/1000</f>
        <v>10550.7</v>
      </c>
      <c r="D19" s="8">
        <f>'[1]Район  и  поселения'!AH23/1000</f>
        <v>280.84666000000004</v>
      </c>
      <c r="E19" s="38">
        <f>'[1]Район  и  поселения'!AI23/1000</f>
        <v>112402.28956999999</v>
      </c>
      <c r="F19" s="8">
        <f>'[1]Район  и  поселения'!AJ23/1000</f>
        <v>0</v>
      </c>
      <c r="G19" s="15"/>
    </row>
    <row r="20" spans="1:7" ht="21" customHeight="1" x14ac:dyDescent="0.25">
      <c r="A20" s="2" t="s">
        <v>20</v>
      </c>
      <c r="B20" s="25">
        <f t="shared" si="0"/>
        <v>74566.834499999997</v>
      </c>
      <c r="C20" s="28">
        <f>'[1]Район  и  поселения'!AG24/1000</f>
        <v>26480</v>
      </c>
      <c r="D20" s="8">
        <f>'[1]Район  и  поселения'!AH24/1000</f>
        <v>214.34989999999999</v>
      </c>
      <c r="E20" s="38">
        <f>'[1]Район  и  поселения'!AI24/1000</f>
        <v>47872.484600000003</v>
      </c>
      <c r="F20" s="8">
        <f>'[1]Район  и  поселения'!AJ24/1000</f>
        <v>0</v>
      </c>
      <c r="G20" s="15"/>
    </row>
    <row r="21" spans="1:7" ht="21" customHeight="1" x14ac:dyDescent="0.25">
      <c r="A21" s="2" t="s">
        <v>21</v>
      </c>
      <c r="B21" s="25">
        <f t="shared" si="0"/>
        <v>88390.940560000003</v>
      </c>
      <c r="C21" s="28">
        <f>'[1]Район  и  поселения'!AG25/1000</f>
        <v>21491.748</v>
      </c>
      <c r="D21" s="8">
        <f>'[1]Район  и  поселения'!AH25/1000</f>
        <v>206.76535999999999</v>
      </c>
      <c r="E21" s="38">
        <f>'[1]Район  и  поселения'!AI25/1000</f>
        <v>66692.427200000006</v>
      </c>
      <c r="F21" s="8">
        <f>'[1]Район  и  поселения'!AJ25/1000</f>
        <v>0</v>
      </c>
      <c r="G21" s="15"/>
    </row>
    <row r="22" spans="1:7" ht="21" customHeight="1" x14ac:dyDescent="0.25">
      <c r="A22" s="2" t="s">
        <v>22</v>
      </c>
      <c r="B22" s="25">
        <f t="shared" si="0"/>
        <v>163482.32197000002</v>
      </c>
      <c r="C22" s="28">
        <f>'[1]Район  и  поселения'!AG26/1000</f>
        <v>72428.585000000006</v>
      </c>
      <c r="D22" s="8">
        <f>'[1]Район  и  поселения'!AH26/1000</f>
        <v>395.31968000000001</v>
      </c>
      <c r="E22" s="38">
        <f>'[1]Район  и  поселения'!AI26/1000</f>
        <v>90658.417290000012</v>
      </c>
      <c r="F22" s="8">
        <f>'[1]Район  и  поселения'!AJ26/1000</f>
        <v>0</v>
      </c>
      <c r="G22" s="15"/>
    </row>
    <row r="23" spans="1:7" ht="21" customHeight="1" x14ac:dyDescent="0.25">
      <c r="A23" s="2" t="s">
        <v>23</v>
      </c>
      <c r="B23" s="25">
        <f t="shared" si="0"/>
        <v>87437.364650000003</v>
      </c>
      <c r="C23" s="28">
        <f>'[1]Район  и  поселения'!AG27/1000</f>
        <v>37565</v>
      </c>
      <c r="D23" s="8">
        <f>'[1]Район  и  поселения'!AH27/1000</f>
        <v>316.46028000000001</v>
      </c>
      <c r="E23" s="38">
        <f>'[1]Район  и  поселения'!AI27/1000</f>
        <v>49555.904369999997</v>
      </c>
      <c r="F23" s="8">
        <f>'[1]Район  и  поселения'!AJ27/1000</f>
        <v>0</v>
      </c>
      <c r="G23" s="15"/>
    </row>
    <row r="24" spans="1:7" ht="21" customHeight="1" thickBot="1" x14ac:dyDescent="0.3">
      <c r="A24" s="3" t="s">
        <v>24</v>
      </c>
      <c r="B24" s="26">
        <f t="shared" si="0"/>
        <v>112665.90616</v>
      </c>
      <c r="C24" s="29">
        <f>'[1]Район  и  поселения'!AG28/1000</f>
        <v>39064</v>
      </c>
      <c r="D24" s="30">
        <f>'[1]Район  и  поселения'!AH28/1000</f>
        <v>264.47368999999998</v>
      </c>
      <c r="E24" s="39">
        <f>'[1]Район  и  поселения'!AI28/1000</f>
        <v>73337.43247</v>
      </c>
      <c r="F24" s="30">
        <f>'[1]Район  и  поселения'!AJ28/1000</f>
        <v>0</v>
      </c>
      <c r="G24" s="15"/>
    </row>
    <row r="25" spans="1:7" ht="21" customHeight="1" thickBot="1" x14ac:dyDescent="0.3">
      <c r="A25" s="4" t="s">
        <v>25</v>
      </c>
      <c r="B25" s="19">
        <f>SUM(B7:B24)</f>
        <v>1946260.9968099997</v>
      </c>
      <c r="C25" s="33">
        <f>SUM(C7:C24)</f>
        <v>657473.89400000009</v>
      </c>
      <c r="D25" s="32">
        <f>SUM(D7:D24)</f>
        <v>6398.89797</v>
      </c>
      <c r="E25" s="34">
        <f>SUM(E7:E24)</f>
        <v>1282388.2048399998</v>
      </c>
      <c r="F25" s="32">
        <f>SUM(F7:F24)</f>
        <v>0</v>
      </c>
      <c r="G25" s="15"/>
    </row>
    <row r="26" spans="1:7" ht="21" customHeight="1" x14ac:dyDescent="0.25">
      <c r="A26" s="5"/>
      <c r="B26" s="20"/>
      <c r="C26" s="22"/>
      <c r="D26" s="6"/>
      <c r="E26" s="22"/>
      <c r="F26" s="6"/>
      <c r="G26" s="15"/>
    </row>
    <row r="27" spans="1:7" ht="21" customHeight="1" x14ac:dyDescent="0.25">
      <c r="A27" s="7" t="s">
        <v>26</v>
      </c>
      <c r="B27" s="17">
        <f>SUM(C27:F27)</f>
        <v>272016.62691999995</v>
      </c>
      <c r="C27" s="28">
        <f>'[1]Район  и  поселения'!AG31/1000</f>
        <v>69377.600000000006</v>
      </c>
      <c r="D27" s="8">
        <f>'[1]Район  и  поселения'!AH31/1000</f>
        <v>604</v>
      </c>
      <c r="E27" s="38">
        <f>'[1]Район  и  поселения'!AI31/1000</f>
        <v>202035.02691999997</v>
      </c>
      <c r="F27" s="8">
        <f>'[1]Район  и  поселения'!AJ31/1000</f>
        <v>0</v>
      </c>
      <c r="G27" s="15"/>
    </row>
    <row r="28" spans="1:7" ht="21" customHeight="1" thickBot="1" x14ac:dyDescent="0.3">
      <c r="A28" s="3" t="s">
        <v>27</v>
      </c>
      <c r="B28" s="18">
        <f>SUM(C28:F28)</f>
        <v>1149151.40096</v>
      </c>
      <c r="C28" s="28">
        <f>'[1]Район  и  поселения'!AG32/1000</f>
        <v>162636.149</v>
      </c>
      <c r="D28" s="8">
        <f>'[1]Район  и  поселения'!AH32/1000</f>
        <v>623</v>
      </c>
      <c r="E28" s="38">
        <f>'[1]Район  и  поселения'!AI32/1000</f>
        <v>985892.25196000002</v>
      </c>
      <c r="F28" s="8">
        <f>'[1]Район  и  поселения'!AJ32/1000</f>
        <v>0</v>
      </c>
      <c r="G28" s="15"/>
    </row>
    <row r="29" spans="1:7" ht="21" customHeight="1" thickBot="1" x14ac:dyDescent="0.3">
      <c r="A29" s="10" t="s">
        <v>28</v>
      </c>
      <c r="B29" s="19">
        <f>SUM(B27:B28)</f>
        <v>1421168.02788</v>
      </c>
      <c r="C29" s="35">
        <f>SUM(C27:C28)</f>
        <v>232013.74900000001</v>
      </c>
      <c r="D29" s="19">
        <f>SUM(D27:D28)</f>
        <v>1227</v>
      </c>
      <c r="E29" s="40">
        <f>SUM(E27:E28)</f>
        <v>1187927.2788800001</v>
      </c>
      <c r="F29" s="19">
        <f>SUM(F27:F28)</f>
        <v>0</v>
      </c>
      <c r="G29" s="15"/>
    </row>
    <row r="30" spans="1:7" ht="21" customHeight="1" x14ac:dyDescent="0.25">
      <c r="A30" s="10"/>
      <c r="B30" s="21"/>
      <c r="C30" s="13"/>
      <c r="D30" s="23"/>
      <c r="E30" s="13"/>
      <c r="F30" s="23"/>
      <c r="G30" s="15"/>
    </row>
    <row r="31" spans="1:7" ht="21" customHeight="1" thickBot="1" x14ac:dyDescent="0.3">
      <c r="A31" s="16"/>
      <c r="B31" s="21"/>
      <c r="C31" s="13"/>
      <c r="D31" s="23"/>
      <c r="E31" s="13"/>
      <c r="F31" s="23"/>
      <c r="G31" s="15"/>
    </row>
    <row r="32" spans="1:7" ht="21" customHeight="1" thickBot="1" x14ac:dyDescent="0.3">
      <c r="A32" s="4" t="s">
        <v>29</v>
      </c>
      <c r="B32" s="19">
        <f>B25+B29</f>
        <v>3367429.0246899994</v>
      </c>
      <c r="C32" s="35">
        <f>C25+C29</f>
        <v>889487.64300000016</v>
      </c>
      <c r="D32" s="19">
        <f>D25+D29</f>
        <v>7625.89797</v>
      </c>
      <c r="E32" s="40">
        <f>E25+E29</f>
        <v>2470315.4837199999</v>
      </c>
      <c r="F32" s="19">
        <f>F25+F29</f>
        <v>0</v>
      </c>
      <c r="G32" s="15"/>
    </row>
    <row r="33" spans="2:2" hidden="1" x14ac:dyDescent="0.25"/>
    <row r="34" spans="2:2" x14ac:dyDescent="0.25">
      <c r="B34" s="41">
        <f>B32-'[1]Район  и  поселения'!$AF$36/1000</f>
        <v>0</v>
      </c>
    </row>
  </sheetData>
  <mergeCells count="4">
    <mergeCell ref="B5:B6"/>
    <mergeCell ref="C5:F5"/>
    <mergeCell ref="A2:F2"/>
    <mergeCell ref="A5:A6"/>
  </mergeCells>
  <phoneticPr fontId="0" type="noConversion"/>
  <pageMargins left="0.75" right="0.75" top="1" bottom="1" header="0.5" footer="0.5"/>
  <pageSetup paperSize="9" scale="84" orientation="portrait" r:id="rId1"/>
  <headerFooter alignWithMargins="0">
    <oddFooter>&amp;R&amp;Z&amp;F&amp;A</oddFooter>
  </headerFooter>
  <colBreaks count="1" manualBreakCount="1">
    <brk id="1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Кривовицина Елена Владимировна</cp:lastModifiedBy>
  <cp:lastPrinted>2018-04-11T08:52:47Z</cp:lastPrinted>
  <dcterms:created xsi:type="dcterms:W3CDTF">2007-12-05T11:50:40Z</dcterms:created>
  <dcterms:modified xsi:type="dcterms:W3CDTF">2018-05-16T14:30:13Z</dcterms:modified>
</cp:coreProperties>
</file>