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2120" windowHeight="8100"/>
  </bookViews>
  <sheets>
    <sheet name="МБТ" sheetId="1" r:id="rId1"/>
  </sheets>
  <externalReferences>
    <externalReference r:id="rId2"/>
    <externalReference r:id="rId3"/>
  </externalReferences>
  <definedNames>
    <definedName name="_xlnm.Print_Area" localSheetId="0">МБТ!$A$1:$P$37</definedName>
  </definedNames>
  <calcPr calcId="125725"/>
</workbook>
</file>

<file path=xl/calcChain.xml><?xml version="1.0" encoding="utf-8"?>
<calcChain xmlns="http://schemas.openxmlformats.org/spreadsheetml/2006/main">
  <c r="O34" i="1"/>
  <c r="N34"/>
  <c r="I34"/>
  <c r="H34"/>
  <c r="F34"/>
  <c r="C34"/>
  <c r="E34"/>
  <c r="B34"/>
  <c r="D34"/>
  <c r="N30"/>
  <c r="H30"/>
  <c r="G30"/>
  <c r="P29"/>
  <c r="O29"/>
  <c r="M29"/>
  <c r="M30"/>
  <c r="L29"/>
  <c r="K29"/>
  <c r="J29"/>
  <c r="I29"/>
  <c r="I30"/>
  <c r="G29"/>
  <c r="F29"/>
  <c r="C29"/>
  <c r="E29"/>
  <c r="B29"/>
  <c r="D29"/>
  <c r="P28"/>
  <c r="P30"/>
  <c r="O28"/>
  <c r="O30"/>
  <c r="M28"/>
  <c r="L28"/>
  <c r="L30"/>
  <c r="K28"/>
  <c r="K30"/>
  <c r="J28"/>
  <c r="J30"/>
  <c r="I28"/>
  <c r="G28"/>
  <c r="D28"/>
  <c r="D30"/>
  <c r="F28"/>
  <c r="C28"/>
  <c r="C30"/>
  <c r="E28"/>
  <c r="B28"/>
  <c r="B30"/>
  <c r="N26"/>
  <c r="N32"/>
  <c r="N36"/>
  <c r="H26"/>
  <c r="H32"/>
  <c r="H36"/>
  <c r="P25"/>
  <c r="O25"/>
  <c r="M25"/>
  <c r="L25"/>
  <c r="K25"/>
  <c r="J25"/>
  <c r="I25"/>
  <c r="G25"/>
  <c r="D25"/>
  <c r="F25"/>
  <c r="C25"/>
  <c r="E25"/>
  <c r="B25"/>
  <c r="P24"/>
  <c r="O24"/>
  <c r="M24"/>
  <c r="L24"/>
  <c r="K24"/>
  <c r="J24"/>
  <c r="I24"/>
  <c r="G24"/>
  <c r="D24"/>
  <c r="F24"/>
  <c r="C24"/>
  <c r="E24"/>
  <c r="B24"/>
  <c r="P23"/>
  <c r="O23"/>
  <c r="M23"/>
  <c r="L23"/>
  <c r="K23"/>
  <c r="J23"/>
  <c r="I23"/>
  <c r="G23"/>
  <c r="D23"/>
  <c r="F23"/>
  <c r="E23"/>
  <c r="B23"/>
  <c r="C23"/>
  <c r="P22"/>
  <c r="O22"/>
  <c r="M22"/>
  <c r="L22"/>
  <c r="K22"/>
  <c r="J22"/>
  <c r="I22"/>
  <c r="G22"/>
  <c r="F22"/>
  <c r="C22"/>
  <c r="E22"/>
  <c r="D22"/>
  <c r="B22"/>
  <c r="P21"/>
  <c r="O21"/>
  <c r="C21"/>
  <c r="M21"/>
  <c r="L21"/>
  <c r="K21"/>
  <c r="J21"/>
  <c r="I21"/>
  <c r="G21"/>
  <c r="D21"/>
  <c r="F21"/>
  <c r="E21"/>
  <c r="B21"/>
  <c r="P20"/>
  <c r="D20"/>
  <c r="O20"/>
  <c r="M20"/>
  <c r="L20"/>
  <c r="K20"/>
  <c r="J20"/>
  <c r="I20"/>
  <c r="G20"/>
  <c r="F20"/>
  <c r="C20"/>
  <c r="E20"/>
  <c r="B20"/>
  <c r="P19"/>
  <c r="O19"/>
  <c r="M19"/>
  <c r="L19"/>
  <c r="K19"/>
  <c r="J19"/>
  <c r="I19"/>
  <c r="G19"/>
  <c r="D19"/>
  <c r="F19"/>
  <c r="E19"/>
  <c r="B19"/>
  <c r="C19"/>
  <c r="P18"/>
  <c r="O18"/>
  <c r="M18"/>
  <c r="L18"/>
  <c r="K18"/>
  <c r="J18"/>
  <c r="I18"/>
  <c r="G18"/>
  <c r="F18"/>
  <c r="C18"/>
  <c r="E18"/>
  <c r="D18"/>
  <c r="B18"/>
  <c r="P17"/>
  <c r="O17"/>
  <c r="C17"/>
  <c r="M17"/>
  <c r="L17"/>
  <c r="K17"/>
  <c r="J17"/>
  <c r="I17"/>
  <c r="G17"/>
  <c r="D17"/>
  <c r="F17"/>
  <c r="E17"/>
  <c r="B17"/>
  <c r="P16"/>
  <c r="D16"/>
  <c r="O16"/>
  <c r="M16"/>
  <c r="L16"/>
  <c r="K16"/>
  <c r="J16"/>
  <c r="I16"/>
  <c r="G16"/>
  <c r="F16"/>
  <c r="C16"/>
  <c r="E16"/>
  <c r="B16"/>
  <c r="P15"/>
  <c r="O15"/>
  <c r="M15"/>
  <c r="L15"/>
  <c r="K15"/>
  <c r="J15"/>
  <c r="I15"/>
  <c r="G15"/>
  <c r="D15"/>
  <c r="F15"/>
  <c r="E15"/>
  <c r="B15"/>
  <c r="C15"/>
  <c r="P14"/>
  <c r="O14"/>
  <c r="M14"/>
  <c r="L14"/>
  <c r="K14"/>
  <c r="J14"/>
  <c r="I14"/>
  <c r="G14"/>
  <c r="F14"/>
  <c r="C14"/>
  <c r="E14"/>
  <c r="D14"/>
  <c r="B14"/>
  <c r="P13"/>
  <c r="O13"/>
  <c r="M13"/>
  <c r="L13"/>
  <c r="K13"/>
  <c r="J13"/>
  <c r="I13"/>
  <c r="G13"/>
  <c r="D13"/>
  <c r="F13"/>
  <c r="E13"/>
  <c r="B13"/>
  <c r="C13"/>
  <c r="P12"/>
  <c r="O12"/>
  <c r="M12"/>
  <c r="L12"/>
  <c r="K12"/>
  <c r="J12"/>
  <c r="I12"/>
  <c r="G12"/>
  <c r="F12"/>
  <c r="C12"/>
  <c r="E12"/>
  <c r="D12"/>
  <c r="B12"/>
  <c r="P11"/>
  <c r="O11"/>
  <c r="M11"/>
  <c r="L11"/>
  <c r="K11"/>
  <c r="J11"/>
  <c r="I11"/>
  <c r="G11"/>
  <c r="D11"/>
  <c r="F11"/>
  <c r="E11"/>
  <c r="B11"/>
  <c r="C11"/>
  <c r="P10"/>
  <c r="O10"/>
  <c r="M10"/>
  <c r="L10"/>
  <c r="K10"/>
  <c r="J10"/>
  <c r="I10"/>
  <c r="G10"/>
  <c r="F10"/>
  <c r="C10"/>
  <c r="E10"/>
  <c r="B10"/>
  <c r="D10"/>
  <c r="P9"/>
  <c r="O9"/>
  <c r="M9"/>
  <c r="L9"/>
  <c r="K9"/>
  <c r="J9"/>
  <c r="I9"/>
  <c r="G9"/>
  <c r="D9"/>
  <c r="F9"/>
  <c r="C9"/>
  <c r="E9"/>
  <c r="B9"/>
  <c r="P8"/>
  <c r="P26"/>
  <c r="P32"/>
  <c r="P36"/>
  <c r="O8"/>
  <c r="O26"/>
  <c r="O32"/>
  <c r="O36"/>
  <c r="M8"/>
  <c r="M26"/>
  <c r="M32"/>
  <c r="M36"/>
  <c r="L8"/>
  <c r="L26"/>
  <c r="L32"/>
  <c r="L36"/>
  <c r="K8"/>
  <c r="K26"/>
  <c r="K32"/>
  <c r="K36"/>
  <c r="J8"/>
  <c r="J26"/>
  <c r="J32"/>
  <c r="J36"/>
  <c r="I8"/>
  <c r="I26"/>
  <c r="I32"/>
  <c r="I36"/>
  <c r="G8"/>
  <c r="D8"/>
  <c r="F8"/>
  <c r="F26"/>
  <c r="E8"/>
  <c r="E26"/>
  <c r="C8"/>
  <c r="B8"/>
  <c r="B26"/>
  <c r="B32"/>
  <c r="B36"/>
  <c r="B38"/>
  <c r="D26"/>
  <c r="D32"/>
  <c r="D36"/>
  <c r="D38"/>
  <c r="C26"/>
  <c r="C32"/>
  <c r="C36"/>
  <c r="C38"/>
  <c r="G26"/>
  <c r="G32"/>
  <c r="G36"/>
  <c r="F30"/>
  <c r="F32"/>
  <c r="F36"/>
  <c r="E30"/>
  <c r="E32"/>
  <c r="E36"/>
</calcChain>
</file>

<file path=xl/sharedStrings.xml><?xml version="1.0" encoding="utf-8"?>
<sst xmlns="http://schemas.openxmlformats.org/spreadsheetml/2006/main" count="49" uniqueCount="37">
  <si>
    <t>тыс.руб.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</si>
  <si>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</si>
  <si>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</si>
  <si>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</si>
  <si>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</si>
  <si>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</si>
  <si>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</si>
  <si>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</si>
  <si>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</si>
  <si>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</si>
  <si>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</si>
  <si>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</si>
  <si>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</si>
  <si>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</si>
  <si>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</si>
  <si>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</si>
  <si>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</si>
  <si>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</si>
  <si>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</si>
  <si>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</si>
  <si>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</si>
  <si>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</si>
  <si>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</si>
  <si>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</si>
  <si>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</si>
  <si>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</si>
  <si>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</si>
  <si>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</si>
  <si>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2017  ГОДУ</t>
  </si>
  <si>
    <t>первоначально  утвержденный  бюджет</t>
  </si>
  <si>
    <t>уточненный  годовой  план</t>
  </si>
  <si>
    <t>исполнено</t>
  </si>
  <si>
    <t>Всего  межбюджетных  трансфертов</t>
  </si>
  <si>
    <t>Нераспределенная  сумма</t>
  </si>
  <si>
    <t>ВСЕГО</t>
  </si>
  <si>
    <t>Наименование  муниципальных  образований</t>
  </si>
  <si>
    <t>Итого  распределено  по  местным  бюджетам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</si>
</sst>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_-* #,##0.0_р_._-;\-* #,##0.0_р_._-;_-* &quot;-&quot;??_р_._-;_-@_-"/>
  </numFmts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Fill="1"/>
    <xf numFmtId="0" fontId="1" fillId="0" borderId="5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 applyAlignment="1">
      <alignment horizontal="left"/>
    </xf>
    <xf numFmtId="165" fontId="2" fillId="0" borderId="7" xfId="0" applyNumberFormat="1" applyFont="1" applyBorder="1"/>
    <xf numFmtId="165" fontId="2" fillId="0" borderId="8" xfId="0" applyNumberFormat="1" applyFont="1" applyBorder="1"/>
    <xf numFmtId="165" fontId="1" fillId="0" borderId="9" xfId="0" applyNumberFormat="1" applyFont="1" applyBorder="1"/>
    <xf numFmtId="165" fontId="2" fillId="0" borderId="10" xfId="0" applyNumberFormat="1" applyFont="1" applyBorder="1"/>
    <xf numFmtId="165" fontId="2" fillId="0" borderId="1" xfId="0" applyNumberFormat="1" applyFont="1" applyBorder="1"/>
    <xf numFmtId="43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5" fontId="2" fillId="0" borderId="11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5" fontId="2" fillId="0" borderId="4" xfId="0" applyNumberFormat="1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2" fillId="0" borderId="13" xfId="0" applyNumberFormat="1" applyFont="1" applyBorder="1"/>
    <xf numFmtId="165" fontId="2" fillId="0" borderId="21" xfId="0" applyNumberFormat="1" applyFont="1" applyBorder="1"/>
    <xf numFmtId="165" fontId="2" fillId="0" borderId="18" xfId="0" applyNumberFormat="1" applyFont="1" applyBorder="1"/>
    <xf numFmtId="165" fontId="2" fillId="0" borderId="19" xfId="0" applyNumberFormat="1" applyFont="1" applyBorder="1"/>
    <xf numFmtId="165" fontId="2" fillId="0" borderId="11" xfId="1" applyNumberFormat="1" applyFont="1" applyBorder="1"/>
    <xf numFmtId="165" fontId="2" fillId="0" borderId="8" xfId="1" applyNumberFormat="1" applyFont="1" applyBorder="1"/>
    <xf numFmtId="165" fontId="2" fillId="0" borderId="22" xfId="1" applyNumberFormat="1" applyFont="1" applyBorder="1"/>
    <xf numFmtId="165" fontId="2" fillId="0" borderId="3" xfId="0" applyNumberFormat="1" applyFont="1" applyBorder="1"/>
    <xf numFmtId="165" fontId="2" fillId="0" borderId="14" xfId="0" applyNumberFormat="1" applyFont="1" applyBorder="1"/>
    <xf numFmtId="165" fontId="2" fillId="0" borderId="15" xfId="0" applyNumberFormat="1" applyFont="1" applyBorder="1"/>
    <xf numFmtId="165" fontId="1" fillId="0" borderId="6" xfId="0" applyNumberFormat="1" applyFont="1" applyBorder="1"/>
    <xf numFmtId="165" fontId="1" fillId="0" borderId="0" xfId="0" applyNumberFormat="1" applyFont="1" applyBorder="1"/>
    <xf numFmtId="165" fontId="1" fillId="0" borderId="12" xfId="0" applyNumberFormat="1" applyFont="1" applyBorder="1"/>
    <xf numFmtId="165" fontId="2" fillId="0" borderId="23" xfId="0" applyNumberFormat="1" applyFont="1" applyBorder="1"/>
    <xf numFmtId="165" fontId="2" fillId="0" borderId="24" xfId="0" applyNumberFormat="1" applyFont="1" applyBorder="1"/>
    <xf numFmtId="165" fontId="2" fillId="0" borderId="25" xfId="1" applyNumberFormat="1" applyFont="1" applyBorder="1"/>
    <xf numFmtId="165" fontId="2" fillId="0" borderId="23" xfId="1" applyNumberFormat="1" applyFont="1" applyBorder="1"/>
    <xf numFmtId="165" fontId="2" fillId="0" borderId="24" xfId="1" applyNumberFormat="1" applyFont="1" applyBorder="1"/>
    <xf numFmtId="165" fontId="2" fillId="0" borderId="26" xfId="0" applyNumberFormat="1" applyFont="1" applyBorder="1"/>
    <xf numFmtId="165" fontId="2" fillId="0" borderId="27" xfId="0" applyNumberFormat="1" applyFont="1" applyBorder="1"/>
    <xf numFmtId="165" fontId="2" fillId="0" borderId="28" xfId="1" applyNumberFormat="1" applyFont="1" applyBorder="1"/>
    <xf numFmtId="165" fontId="2" fillId="0" borderId="26" xfId="1" applyNumberFormat="1" applyFont="1" applyBorder="1"/>
    <xf numFmtId="165" fontId="2" fillId="0" borderId="27" xfId="1" applyNumberFormat="1" applyFont="1" applyBorder="1"/>
    <xf numFmtId="165" fontId="2" fillId="0" borderId="29" xfId="0" applyNumberFormat="1" applyFont="1" applyBorder="1"/>
    <xf numFmtId="165" fontId="2" fillId="0" borderId="30" xfId="0" applyNumberFormat="1" applyFont="1" applyBorder="1"/>
    <xf numFmtId="165" fontId="2" fillId="0" borderId="31" xfId="0" applyNumberFormat="1" applyFont="1" applyBorder="1"/>
    <xf numFmtId="165" fontId="2" fillId="0" borderId="32" xfId="1" applyNumberFormat="1" applyFont="1" applyBorder="1"/>
    <xf numFmtId="165" fontId="2" fillId="0" borderId="30" xfId="1" applyNumberFormat="1" applyFont="1" applyBorder="1"/>
    <xf numFmtId="165" fontId="2" fillId="0" borderId="31" xfId="1" applyNumberFormat="1" applyFont="1" applyBorder="1"/>
    <xf numFmtId="165" fontId="1" fillId="0" borderId="28" xfId="0" applyNumberFormat="1" applyFont="1" applyBorder="1"/>
    <xf numFmtId="165" fontId="1" fillId="0" borderId="26" xfId="0" applyNumberFormat="1" applyFont="1" applyBorder="1"/>
    <xf numFmtId="165" fontId="1" fillId="0" borderId="27" xfId="0" applyNumberFormat="1" applyFont="1" applyBorder="1"/>
    <xf numFmtId="0" fontId="1" fillId="0" borderId="3" xfId="0" applyFont="1" applyBorder="1" applyAlignment="1">
      <alignment wrapText="1"/>
    </xf>
    <xf numFmtId="0" fontId="1" fillId="0" borderId="6" xfId="0" applyFont="1" applyBorder="1"/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aygroup\2017%20%20&#1043;&#1054;&#1044;\&#1052;&#1077;&#1078;&#1073;&#1102;&#1076;&#1078;&#1077;&#1090;&#1085;&#1099;&#1077;%20%20&#1090;&#1088;&#1072;&#1085;&#1089;&#1092;&#1077;&#1088;&#1090;&#1099;%20%202017_&#1095;&#1072;&#1089;&#1090;&#1100;%20%20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aygroup\2017%20%20&#1043;&#1054;&#1044;\&#1052;&#1077;&#1078;&#1073;&#1102;&#1076;&#1078;&#1077;&#1090;&#1085;&#1099;&#1077;%20%20&#1090;&#1088;&#1072;&#1085;&#1089;&#1092;&#1077;&#1088;&#1090;&#1099;%20%202017_&#1095;&#1072;&#1089;&#1090;&#1100;%20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ые МБТ_Хранилище"/>
      <sheetName val="доля  иных   МБТ"/>
      <sheetName val="Финансовая  помощь  (план)"/>
      <sheetName val="Финансовая  помощь  (факт)"/>
      <sheetName val="Свод по районам и городам"/>
      <sheetName val="Расходы  без  учета  МБТ (план)"/>
      <sheetName val="Расходы  за  счет  МБТ  (план)"/>
      <sheetName val="Итого расходов по отраслям_план"/>
      <sheetName val="Расходы  по отраслям_точно_план"/>
      <sheetName val="Проект  бюджета"/>
      <sheetName val="Регулирование  МР  и  ГО"/>
      <sheetName val="Регулирование  БП"/>
      <sheetName val="Регулирование  КБ"/>
      <sheetName val="Доходы  МР  и  ГО  на  3  года"/>
      <sheetName val="Доходы  МР и  ГО  на  3  года_1"/>
      <sheetName val="Доходы  МР и  ГО  на 3 года_3 "/>
      <sheetName val="Расходы  МР  и  ГО  на  3  года"/>
      <sheetName val="Бюджет  МР  и  ГО"/>
      <sheetName val="Бюджет  поселений"/>
      <sheetName val="Консолидированный  бюджет  МО"/>
      <sheetName val="Приложен. по нормативам МР и ГО"/>
      <sheetName val="Приложение по нормативам_акцизы"/>
      <sheetName val="Прилож. по дотации_ФФПМР_план"/>
      <sheetName val="Прилож. по дотации_ФФПМР_факт "/>
      <sheetName val="Прил. дотации_ФФПМР_18-19_план"/>
      <sheetName val="Прил. дотации_ФФПМР_18-19_факт"/>
      <sheetName val="Прилож. по дотации_ФФПП_план"/>
      <sheetName val="Прилож. по дотации_ФФПП_факт"/>
      <sheetName val="Прил. по дотац._ФФПП_18-19_план"/>
      <sheetName val="Прил. по дотац._ФФПП_18-19_факт"/>
      <sheetName val="Дотация  из ФСМБ_МР  и  ГО_план"/>
      <sheetName val="Дотация  из  ФСМБ_МР и  ГО_факт"/>
      <sheetName val="Дотация  из  ФСМБ_БП_план"/>
      <sheetName val="Дотация  из  ФСМБ_БП_факт"/>
      <sheetName val="Прил. по субвенции_МР_ОФК_план"/>
      <sheetName val="вставка  в  закон"/>
      <sheetName val="Прил. по субвенции_МР_ОФК_факт"/>
      <sheetName val="Прилож. по субвении_БП_ОФК_план"/>
      <sheetName val="Прилож. по субвении_БП_ОФК_факт"/>
      <sheetName val="Прил. субвенц_МР_ОФК_18-19 план"/>
      <sheetName val="Прил. субвенц_МР_ОФК_18-19 факт"/>
      <sheetName val="План по субвенции_МР_2017-2019"/>
      <sheetName val="Прил. субвен_БП_ОФК_18-19 план"/>
      <sheetName val="Прил. субвен._БП_ОФК_18-19 факт"/>
      <sheetName val="Субвенция,  иные  МБТ_2017-2019"/>
      <sheetName val="Прил. по дотации на гранты_ 1"/>
      <sheetName val="Прил. по дотации на гранты_2"/>
      <sheetName val="Прил. по дотации на гранты_3"/>
      <sheetName val="Прил. по дотации на гранты_4"/>
      <sheetName val="Прил. по дотации на гранты_ 5"/>
      <sheetName val="Дотация  2017 - 2019"/>
      <sheetName val="Дотация  поселениям_2017 - 2019"/>
      <sheetName val="Дотация  из  ОБ_план"/>
      <sheetName val="Дотация  из  ОБ_факт"/>
      <sheetName val="Субвенция_план"/>
      <sheetName val="Субвенция_факт"/>
      <sheetName val="Субвенция  ВУС_Хранилище"/>
      <sheetName val="Субвенция  ВУС_для  ограничений"/>
      <sheetName val="Субсидия_2017-2019_план"/>
      <sheetName val="Субсидия_2017-2019_факт"/>
      <sheetName val="Субсидия  из  ФСР_факт"/>
      <sheetName val="Субсидия  из  ФСР_факт_2"/>
      <sheetName val="Субсидия  на  капвложения_факт"/>
      <sheetName val="Нераспределенная  субсидия"/>
      <sheetName val="Субсидия  на  культуру"/>
      <sheetName val="Иные межбюджетные трансферты"/>
      <sheetName val="Фонды 2017-2019_для закона_план"/>
      <sheetName val="Фонды 2017-2019_для закона_ (2)"/>
      <sheetName val="Фонды 2016-2019_для закона_факт"/>
      <sheetName val="МБТ  для  бюджета  для  граждан"/>
      <sheetName val="ПНО_2017-2019_план"/>
      <sheetName val="Факт  средств  из  ОБ_год "/>
      <sheetName val="Отклонение руб.коп. от тыс.руб."/>
      <sheetName val="Сводная  таблица"/>
    </sheetNames>
    <sheetDataSet>
      <sheetData sheetId="0" refreshError="1"/>
      <sheetData sheetId="1"/>
      <sheetData sheetId="2">
        <row r="11">
          <cell r="E11">
            <v>78906.600000000006</v>
          </cell>
          <cell r="X11">
            <v>137527</v>
          </cell>
        </row>
        <row r="12">
          <cell r="E12">
            <v>92178.8</v>
          </cell>
          <cell r="X12">
            <v>458812.80200000003</v>
          </cell>
        </row>
        <row r="13">
          <cell r="E13">
            <v>127952.5</v>
          </cell>
          <cell r="X13">
            <v>274063.58199999999</v>
          </cell>
        </row>
        <row r="14">
          <cell r="E14">
            <v>85970.4</v>
          </cell>
          <cell r="X14">
            <v>299469.18</v>
          </cell>
        </row>
        <row r="15">
          <cell r="E15">
            <v>102864.6</v>
          </cell>
          <cell r="X15">
            <v>259688.72</v>
          </cell>
        </row>
        <row r="16">
          <cell r="E16">
            <v>63040.7</v>
          </cell>
          <cell r="X16">
            <v>185860.30000000002</v>
          </cell>
        </row>
        <row r="17">
          <cell r="E17">
            <v>107264</v>
          </cell>
          <cell r="X17">
            <v>260561.12</v>
          </cell>
        </row>
        <row r="18">
          <cell r="E18">
            <v>82210.099999999991</v>
          </cell>
          <cell r="X18">
            <v>227364.76199999999</v>
          </cell>
        </row>
        <row r="19">
          <cell r="E19">
            <v>139196.1</v>
          </cell>
          <cell r="X19">
            <v>168451.86199999999</v>
          </cell>
        </row>
        <row r="20">
          <cell r="E20">
            <v>81680.899999999994</v>
          </cell>
          <cell r="X20">
            <v>149902.12</v>
          </cell>
        </row>
        <row r="21">
          <cell r="E21">
            <v>133742.9</v>
          </cell>
          <cell r="X21">
            <v>327509.92200000002</v>
          </cell>
        </row>
        <row r="22">
          <cell r="E22">
            <v>106291.9</v>
          </cell>
          <cell r="X22">
            <v>191731.62</v>
          </cell>
        </row>
        <row r="23">
          <cell r="E23">
            <v>40138.400000000001</v>
          </cell>
          <cell r="X23">
            <v>439939.33999999997</v>
          </cell>
        </row>
        <row r="24">
          <cell r="E24">
            <v>102473.60000000001</v>
          </cell>
          <cell r="X24">
            <v>177085.74</v>
          </cell>
        </row>
        <row r="25">
          <cell r="E25">
            <v>53315.1</v>
          </cell>
          <cell r="X25">
            <v>229304.58000000002</v>
          </cell>
        </row>
        <row r="26">
          <cell r="E26">
            <v>170409.60000000001</v>
          </cell>
          <cell r="X26">
            <v>340075.82</v>
          </cell>
        </row>
        <row r="27">
          <cell r="E27">
            <v>58917.5</v>
          </cell>
          <cell r="X27">
            <v>181414.12000000002</v>
          </cell>
        </row>
        <row r="28">
          <cell r="E28">
            <v>86774.3</v>
          </cell>
          <cell r="X28">
            <v>259681.62</v>
          </cell>
        </row>
        <row r="31">
          <cell r="E31">
            <v>230001.80000000002</v>
          </cell>
          <cell r="X31">
            <v>612342.98199999996</v>
          </cell>
        </row>
        <row r="32">
          <cell r="E32">
            <v>305534.69999999995</v>
          </cell>
          <cell r="X32">
            <v>3261808.608</v>
          </cell>
        </row>
        <row r="37">
          <cell r="O37">
            <v>20000</v>
          </cell>
          <cell r="P37">
            <v>1500</v>
          </cell>
          <cell r="Q37">
            <v>3000</v>
          </cell>
          <cell r="R37">
            <v>3000</v>
          </cell>
          <cell r="S37">
            <v>1500</v>
          </cell>
          <cell r="T37">
            <v>3000</v>
          </cell>
        </row>
        <row r="39">
          <cell r="B39">
            <v>12754149.045</v>
          </cell>
        </row>
        <row r="44">
          <cell r="B44">
            <v>27400</v>
          </cell>
        </row>
        <row r="45">
          <cell r="B45">
            <v>2003288.7449999999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мп  роста  про  субсидии"/>
      <sheetName val="объем  МБТ"/>
      <sheetName val="Исполнение  по  дотации"/>
      <sheetName val="Исполнение  по  субсидии"/>
      <sheetName val="Исполнение  по  субвенции"/>
      <sheetName val="Исполнение  по  иным  МБТ"/>
      <sheetName val="Исполнение  по  МБТ  всего"/>
      <sheetName val="Дотация  из  ФФПП"/>
      <sheetName val="Дотация  из  ФФПМР (ГО)"/>
      <sheetName val="Дотация  из  ФСМБ"/>
      <sheetName val="Субсидия_ФСР"/>
      <sheetName val="Субсидия  из  ОБ"/>
      <sheetName val="Уточнения по МБТ в феврале"/>
      <sheetName val="Уточнения по МБТ в апреле"/>
      <sheetName val="Уточнения_апрель "/>
      <sheetName val="МБТ_апрель"/>
      <sheetName val="Дотация  на  МРОТ_апрель"/>
      <sheetName val="Дотация  БП_апрель"/>
      <sheetName val="Уточнения по МБТ в июле"/>
      <sheetName val="Предложения  по  дотации"/>
      <sheetName val="Уточнения  по  МБТ  в  октябре"/>
      <sheetName val="Предложения  в  октябре"/>
      <sheetName val="Дотация  на  культуру_октябрь"/>
      <sheetName val="Дотация  БП_октябрь"/>
      <sheetName val="Уточнения  по  МБТ  в  декабре"/>
      <sheetName val="Уточнения  по  МБТ  без  закона"/>
      <sheetName val="Уточнения  по  субсидии"/>
      <sheetName val="Уточнения  по  субвенции"/>
      <sheetName val="Уточнение  по  МБТ  за  год_1"/>
      <sheetName val="Уточнение  по  МБТ  за  год_2"/>
      <sheetName val="Годовые  поправки  по МБТ_всего"/>
      <sheetName val="Уточнения  по  уровням  бюджета"/>
    </sheetNames>
    <sheetDataSet>
      <sheetData sheetId="0"/>
      <sheetData sheetId="1"/>
      <sheetData sheetId="2">
        <row r="13">
          <cell r="B13">
            <v>87792.1</v>
          </cell>
          <cell r="E13">
            <v>87792.1</v>
          </cell>
        </row>
        <row r="14">
          <cell r="B14">
            <v>97642.415000000008</v>
          </cell>
          <cell r="E14">
            <v>97642.415000000008</v>
          </cell>
        </row>
        <row r="15">
          <cell r="B15">
            <v>146956.9</v>
          </cell>
          <cell r="E15">
            <v>146956.9</v>
          </cell>
        </row>
        <row r="16">
          <cell r="B16">
            <v>96850.67</v>
          </cell>
          <cell r="E16">
            <v>96850.67</v>
          </cell>
        </row>
        <row r="17">
          <cell r="B17">
            <v>129732.50199999999</v>
          </cell>
          <cell r="E17">
            <v>129732.50199999999</v>
          </cell>
        </row>
        <row r="18">
          <cell r="B18">
            <v>68765.8</v>
          </cell>
          <cell r="E18">
            <v>68765.8</v>
          </cell>
        </row>
        <row r="19">
          <cell r="B19">
            <v>122960.09999999999</v>
          </cell>
          <cell r="E19">
            <v>122960.09999999999</v>
          </cell>
        </row>
        <row r="20">
          <cell r="B20">
            <v>111520.29999999999</v>
          </cell>
          <cell r="E20">
            <v>111520.29999999999</v>
          </cell>
        </row>
        <row r="21">
          <cell r="B21">
            <v>191319.2</v>
          </cell>
          <cell r="E21">
            <v>191319.2</v>
          </cell>
        </row>
        <row r="22">
          <cell r="B22">
            <v>86918.8</v>
          </cell>
          <cell r="E22">
            <v>86918.8</v>
          </cell>
        </row>
        <row r="23">
          <cell r="B23">
            <v>157250.9</v>
          </cell>
          <cell r="E23">
            <v>157250.9</v>
          </cell>
        </row>
        <row r="24">
          <cell r="B24">
            <v>164619</v>
          </cell>
          <cell r="E24">
            <v>164619</v>
          </cell>
        </row>
        <row r="25">
          <cell r="B25">
            <v>56221.9</v>
          </cell>
          <cell r="E25">
            <v>56221.9</v>
          </cell>
        </row>
        <row r="26">
          <cell r="B26">
            <v>123061.6</v>
          </cell>
          <cell r="E26">
            <v>123061.6</v>
          </cell>
        </row>
        <row r="27">
          <cell r="B27">
            <v>57251.722999999998</v>
          </cell>
          <cell r="E27">
            <v>57251.722999999998</v>
          </cell>
        </row>
        <row r="28">
          <cell r="B28">
            <v>214248.73499999999</v>
          </cell>
          <cell r="E28">
            <v>214248.73499999999</v>
          </cell>
        </row>
        <row r="29">
          <cell r="B29">
            <v>62089.9</v>
          </cell>
          <cell r="E29">
            <v>62089.9</v>
          </cell>
        </row>
        <row r="30">
          <cell r="B30">
            <v>96530.425000000003</v>
          </cell>
          <cell r="E30">
            <v>96530.425000000003</v>
          </cell>
        </row>
        <row r="33">
          <cell r="B33">
            <v>243836.7</v>
          </cell>
          <cell r="E33">
            <v>243836.7</v>
          </cell>
        </row>
        <row r="34">
          <cell r="B34">
            <v>448223.41199999995</v>
          </cell>
          <cell r="E34">
            <v>448223.41199999995</v>
          </cell>
        </row>
      </sheetData>
      <sheetData sheetId="3">
        <row r="14">
          <cell r="B14">
            <v>57369.955850000013</v>
          </cell>
          <cell r="C14">
            <v>56913.720050000011</v>
          </cell>
        </row>
        <row r="15">
          <cell r="B15">
            <v>160472.16970999996</v>
          </cell>
          <cell r="C15">
            <v>156365.55142999999</v>
          </cell>
        </row>
        <row r="16">
          <cell r="B16">
            <v>115837.24229999997</v>
          </cell>
          <cell r="C16">
            <v>112123.76384999997</v>
          </cell>
        </row>
        <row r="17">
          <cell r="B17">
            <v>89788.363279999976</v>
          </cell>
          <cell r="C17">
            <v>89758.101969999974</v>
          </cell>
        </row>
        <row r="18">
          <cell r="B18">
            <v>222513.19805000001</v>
          </cell>
          <cell r="C18">
            <v>214842.90214999998</v>
          </cell>
        </row>
        <row r="19">
          <cell r="B19">
            <v>165568.93878999999</v>
          </cell>
          <cell r="C19">
            <v>161963.35782000003</v>
          </cell>
        </row>
        <row r="20">
          <cell r="B20">
            <v>146157.55026000002</v>
          </cell>
          <cell r="C20">
            <v>145590.89159000001</v>
          </cell>
        </row>
        <row r="21">
          <cell r="B21">
            <v>753606.68700000003</v>
          </cell>
          <cell r="C21">
            <v>704274.35726000008</v>
          </cell>
        </row>
        <row r="22">
          <cell r="B22">
            <v>76202.843939999992</v>
          </cell>
          <cell r="C22">
            <v>75598.10007</v>
          </cell>
        </row>
        <row r="23">
          <cell r="B23">
            <v>60046.16653000001</v>
          </cell>
          <cell r="C23">
            <v>60041.333770000005</v>
          </cell>
        </row>
        <row r="24">
          <cell r="B24">
            <v>171922.55600000001</v>
          </cell>
          <cell r="C24">
            <v>171822.33146000002</v>
          </cell>
        </row>
        <row r="25">
          <cell r="B25">
            <v>133851.18626999998</v>
          </cell>
          <cell r="C25">
            <v>133646.23475999996</v>
          </cell>
        </row>
        <row r="26">
          <cell r="B26">
            <v>126281.43981999999</v>
          </cell>
          <cell r="C26">
            <v>120427.78936000001</v>
          </cell>
        </row>
        <row r="27">
          <cell r="B27">
            <v>68822.244889999987</v>
          </cell>
          <cell r="C27">
            <v>68801.092319999996</v>
          </cell>
        </row>
        <row r="28">
          <cell r="B28">
            <v>77563.003030000007</v>
          </cell>
          <cell r="C28">
            <v>73944.142420000004</v>
          </cell>
        </row>
        <row r="29">
          <cell r="B29">
            <v>182174.64566000001</v>
          </cell>
          <cell r="C29">
            <v>168311.22048999998</v>
          </cell>
        </row>
        <row r="30">
          <cell r="B30">
            <v>69213.896470000007</v>
          </cell>
          <cell r="C30">
            <v>67784.334730000002</v>
          </cell>
        </row>
        <row r="31">
          <cell r="B31">
            <v>112084.65113000001</v>
          </cell>
          <cell r="C31">
            <v>111971.55893000001</v>
          </cell>
        </row>
        <row r="34">
          <cell r="B34">
            <v>195656.90502000003</v>
          </cell>
          <cell r="C34">
            <v>195656.90502000003</v>
          </cell>
        </row>
        <row r="35">
          <cell r="B35">
            <v>1763115.3041600001</v>
          </cell>
          <cell r="C35">
            <v>1706201.06439</v>
          </cell>
        </row>
      </sheetData>
      <sheetData sheetId="4">
        <row r="14">
          <cell r="B14">
            <v>136380.56</v>
          </cell>
          <cell r="G14">
            <v>136078.85342999999</v>
          </cell>
        </row>
        <row r="15">
          <cell r="B15">
            <v>463313.10400000005</v>
          </cell>
          <cell r="G15">
            <v>463072.80340000003</v>
          </cell>
        </row>
        <row r="16">
          <cell r="B16">
            <v>274477.41400000005</v>
          </cell>
          <cell r="G16">
            <v>274099.16730999993</v>
          </cell>
        </row>
        <row r="17">
          <cell r="B17">
            <v>298841.36599999998</v>
          </cell>
          <cell r="G17">
            <v>298576.94564999995</v>
          </cell>
        </row>
        <row r="18">
          <cell r="B18">
            <v>265785.65599999996</v>
          </cell>
          <cell r="G18">
            <v>265536.44399</v>
          </cell>
        </row>
        <row r="19">
          <cell r="B19">
            <v>186051.00200000001</v>
          </cell>
          <cell r="G19">
            <v>185876.48701999997</v>
          </cell>
        </row>
        <row r="20">
          <cell r="B20">
            <v>268058.11200000002</v>
          </cell>
          <cell r="G20">
            <v>267773.90003000002</v>
          </cell>
        </row>
        <row r="21">
          <cell r="B21">
            <v>229619.514</v>
          </cell>
          <cell r="G21">
            <v>229076.65674000001</v>
          </cell>
        </row>
        <row r="22">
          <cell r="B22">
            <v>167947.30000000002</v>
          </cell>
          <cell r="G22">
            <v>167879.20865000002</v>
          </cell>
        </row>
        <row r="23">
          <cell r="B23">
            <v>145250.11200000002</v>
          </cell>
          <cell r="G23">
            <v>145177.13291000001</v>
          </cell>
        </row>
        <row r="24">
          <cell r="B24">
            <v>330877.53600000002</v>
          </cell>
          <cell r="G24">
            <v>330288.24991999997</v>
          </cell>
        </row>
        <row r="25">
          <cell r="B25">
            <v>190030.74400000001</v>
          </cell>
          <cell r="G25">
            <v>189797.39161999995</v>
          </cell>
        </row>
        <row r="26">
          <cell r="B26">
            <v>438934.05199999997</v>
          </cell>
          <cell r="G26">
            <v>437970.38755000004</v>
          </cell>
        </row>
        <row r="27">
          <cell r="B27">
            <v>176576.40399999998</v>
          </cell>
          <cell r="G27">
            <v>175592.47895999998</v>
          </cell>
        </row>
        <row r="28">
          <cell r="B28">
            <v>228994.304</v>
          </cell>
          <cell r="G28">
            <v>228886.17800000001</v>
          </cell>
        </row>
        <row r="29">
          <cell r="B29">
            <v>353516.94400000002</v>
          </cell>
          <cell r="G29">
            <v>351078.37341999996</v>
          </cell>
        </row>
        <row r="30">
          <cell r="B30">
            <v>177891.81200000001</v>
          </cell>
          <cell r="G30">
            <v>177631.90646</v>
          </cell>
        </row>
        <row r="31">
          <cell r="B31">
            <v>262388.45600000001</v>
          </cell>
          <cell r="G31">
            <v>261937.11799999999</v>
          </cell>
        </row>
        <row r="34">
          <cell r="B34">
            <v>620846.00800000015</v>
          </cell>
          <cell r="G34">
            <v>619845.99629000004</v>
          </cell>
        </row>
        <row r="35">
          <cell r="B35">
            <v>3311336.2100000004</v>
          </cell>
          <cell r="G35">
            <v>3310941.3724099998</v>
          </cell>
        </row>
      </sheetData>
      <sheetData sheetId="5">
        <row r="12">
          <cell r="B12">
            <v>0</v>
          </cell>
          <cell r="G12">
            <v>0</v>
          </cell>
        </row>
        <row r="13">
          <cell r="B13">
            <v>21200</v>
          </cell>
          <cell r="G13">
            <v>21200</v>
          </cell>
        </row>
        <row r="14">
          <cell r="B14">
            <v>750</v>
          </cell>
          <cell r="G14">
            <v>750</v>
          </cell>
        </row>
        <row r="15">
          <cell r="B15">
            <v>0</v>
          </cell>
          <cell r="G15">
            <v>0</v>
          </cell>
        </row>
        <row r="16">
          <cell r="B16">
            <v>0</v>
          </cell>
          <cell r="G16">
            <v>0</v>
          </cell>
        </row>
        <row r="17">
          <cell r="B17">
            <v>0</v>
          </cell>
          <cell r="G17">
            <v>0</v>
          </cell>
        </row>
        <row r="18">
          <cell r="B18">
            <v>0</v>
          </cell>
          <cell r="G18">
            <v>0</v>
          </cell>
        </row>
        <row r="19">
          <cell r="B19">
            <v>0</v>
          </cell>
          <cell r="G19">
            <v>0</v>
          </cell>
        </row>
        <row r="20">
          <cell r="B20">
            <v>0</v>
          </cell>
          <cell r="G20">
            <v>0</v>
          </cell>
        </row>
        <row r="21">
          <cell r="B21">
            <v>0</v>
          </cell>
          <cell r="G21">
            <v>0</v>
          </cell>
        </row>
        <row r="22">
          <cell r="B22">
            <v>0</v>
          </cell>
          <cell r="G22">
            <v>0</v>
          </cell>
        </row>
        <row r="23">
          <cell r="B23">
            <v>0</v>
          </cell>
          <cell r="G23">
            <v>0</v>
          </cell>
        </row>
        <row r="24">
          <cell r="B24">
            <v>0</v>
          </cell>
          <cell r="G24">
            <v>0</v>
          </cell>
        </row>
        <row r="25">
          <cell r="B25">
            <v>0</v>
          </cell>
          <cell r="G25">
            <v>0</v>
          </cell>
        </row>
        <row r="26">
          <cell r="B26">
            <v>0</v>
          </cell>
          <cell r="G26">
            <v>0</v>
          </cell>
        </row>
        <row r="27">
          <cell r="B27">
            <v>0</v>
          </cell>
          <cell r="G27">
            <v>0</v>
          </cell>
        </row>
        <row r="28">
          <cell r="B28">
            <v>0</v>
          </cell>
          <cell r="G28">
            <v>0</v>
          </cell>
        </row>
        <row r="29">
          <cell r="B29">
            <v>0</v>
          </cell>
          <cell r="G29">
            <v>0</v>
          </cell>
        </row>
        <row r="32">
          <cell r="B32">
            <v>36100</v>
          </cell>
          <cell r="G32">
            <v>36100</v>
          </cell>
        </row>
        <row r="33">
          <cell r="B33">
            <v>668751.9</v>
          </cell>
          <cell r="G33">
            <v>668362.38485000003</v>
          </cell>
        </row>
      </sheetData>
      <sheetData sheetId="6">
        <row r="36">
          <cell r="B36">
            <v>0</v>
          </cell>
        </row>
        <row r="37">
          <cell r="B37">
            <v>17556.023099999875</v>
          </cell>
        </row>
        <row r="38">
          <cell r="B38">
            <v>10361.5</v>
          </cell>
        </row>
        <row r="40">
          <cell r="B40">
            <v>16793878.06326</v>
          </cell>
          <cell r="G40">
            <v>16603361.27245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38"/>
  <sheetViews>
    <sheetView tabSelected="1" topLeftCell="A2" zoomScale="60" zoomScaleNormal="60" workbookViewId="0">
      <pane xSplit="1" ySplit="6" topLeftCell="B8" activePane="bottomRight" state="frozen"/>
      <selection activeCell="A2" sqref="A2"/>
      <selection pane="topRight" activeCell="C2" sqref="C2"/>
      <selection pane="bottomLeft" activeCell="A8" sqref="A8"/>
      <selection pane="bottomRight" activeCell="E26" sqref="E26"/>
    </sheetView>
  </sheetViews>
  <sheetFormatPr defaultRowHeight="12.75"/>
  <cols>
    <col min="1" max="1" width="26.140625" style="1" customWidth="1"/>
    <col min="2" max="2" width="17.42578125" style="1" customWidth="1"/>
    <col min="3" max="3" width="16.5703125" style="1" customWidth="1"/>
    <col min="4" max="6" width="16.42578125" style="1" customWidth="1"/>
    <col min="7" max="12" width="15.140625" style="1" customWidth="1"/>
    <col min="13" max="15" width="15.5703125" style="1" customWidth="1"/>
    <col min="16" max="16" width="17.42578125" style="1" customWidth="1"/>
    <col min="17" max="16384" width="9.140625" style="1"/>
  </cols>
  <sheetData>
    <row r="1" spans="1:17">
      <c r="D1" s="7"/>
      <c r="E1" s="7"/>
      <c r="F1" s="7"/>
      <c r="G1" s="7"/>
      <c r="H1" s="7"/>
      <c r="I1" s="7"/>
    </row>
    <row r="2" spans="1:17" ht="1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4" spans="1:17" ht="13.5" thickBot="1">
      <c r="P4" s="1" t="s">
        <v>0</v>
      </c>
    </row>
    <row r="5" spans="1:17" ht="13.5" thickBot="1">
      <c r="A5" s="62" t="s">
        <v>35</v>
      </c>
      <c r="B5" s="62" t="s">
        <v>32</v>
      </c>
      <c r="C5" s="71"/>
      <c r="D5" s="72"/>
      <c r="E5" s="68" t="s">
        <v>1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10"/>
    </row>
    <row r="6" spans="1:17" ht="13.5" thickBot="1">
      <c r="A6" s="63"/>
      <c r="B6" s="64"/>
      <c r="C6" s="73"/>
      <c r="D6" s="74"/>
      <c r="E6" s="65" t="s">
        <v>2</v>
      </c>
      <c r="F6" s="66"/>
      <c r="G6" s="67"/>
      <c r="H6" s="65" t="s">
        <v>4</v>
      </c>
      <c r="I6" s="66"/>
      <c r="J6" s="67"/>
      <c r="K6" s="65" t="s">
        <v>3</v>
      </c>
      <c r="L6" s="66"/>
      <c r="M6" s="67"/>
      <c r="N6" s="65" t="s">
        <v>27</v>
      </c>
      <c r="O6" s="66"/>
      <c r="P6" s="67"/>
      <c r="Q6" s="10"/>
    </row>
    <row r="7" spans="1:17" ht="51.75" thickBot="1">
      <c r="A7" s="64"/>
      <c r="B7" s="19" t="s">
        <v>29</v>
      </c>
      <c r="C7" s="24" t="s">
        <v>30</v>
      </c>
      <c r="D7" s="25" t="s">
        <v>31</v>
      </c>
      <c r="E7" s="26" t="s">
        <v>29</v>
      </c>
      <c r="F7" s="24" t="s">
        <v>30</v>
      </c>
      <c r="G7" s="21" t="s">
        <v>31</v>
      </c>
      <c r="H7" s="24" t="s">
        <v>29</v>
      </c>
      <c r="I7" s="24" t="s">
        <v>30</v>
      </c>
      <c r="J7" s="21" t="s">
        <v>31</v>
      </c>
      <c r="K7" s="24" t="s">
        <v>29</v>
      </c>
      <c r="L7" s="24" t="s">
        <v>30</v>
      </c>
      <c r="M7" s="21" t="s">
        <v>31</v>
      </c>
      <c r="N7" s="24" t="s">
        <v>29</v>
      </c>
      <c r="O7" s="24" t="s">
        <v>30</v>
      </c>
      <c r="P7" s="22" t="s">
        <v>31</v>
      </c>
      <c r="Q7" s="10"/>
    </row>
    <row r="8" spans="1:17" ht="21" customHeight="1">
      <c r="A8" s="9" t="s">
        <v>5</v>
      </c>
      <c r="B8" s="15">
        <f t="shared" ref="B8:B25" si="0">E8+H8+K8+N8</f>
        <v>216433.6</v>
      </c>
      <c r="C8" s="40">
        <f t="shared" ref="C8:C25" si="1">F8+I8+L8+O8</f>
        <v>281542.61585</v>
      </c>
      <c r="D8" s="15">
        <f t="shared" ref="D8:D25" si="2">G8+J8+M8+P8</f>
        <v>280784.67348</v>
      </c>
      <c r="E8" s="40">
        <f>'[1]Финансовая  помощь  (план)'!E11</f>
        <v>78906.600000000006</v>
      </c>
      <c r="F8" s="41">
        <f>'[2]Исполнение  по  дотации'!B13</f>
        <v>87792.1</v>
      </c>
      <c r="G8" s="42">
        <f>'[2]Исполнение  по  дотации'!E13</f>
        <v>87792.1</v>
      </c>
      <c r="H8" s="43"/>
      <c r="I8" s="43">
        <f>'[2]Исполнение  по  субсидии'!B14</f>
        <v>57369.955850000013</v>
      </c>
      <c r="J8" s="42">
        <f>'[2]Исполнение  по  субсидии'!C14</f>
        <v>56913.720050000011</v>
      </c>
      <c r="K8" s="43">
        <f>'[1]Финансовая  помощь  (план)'!X11</f>
        <v>137527</v>
      </c>
      <c r="L8" s="44">
        <f>'[2]Исполнение  по  субвенции'!B14</f>
        <v>136380.56</v>
      </c>
      <c r="M8" s="42">
        <f>'[2]Исполнение  по  субвенции'!G14</f>
        <v>136078.85342999999</v>
      </c>
      <c r="N8" s="43"/>
      <c r="O8" s="43">
        <f>'[2]Исполнение  по  иным  МБТ'!B12</f>
        <v>0</v>
      </c>
      <c r="P8" s="44">
        <f>'[2]Исполнение  по  иным  МБТ'!G12</f>
        <v>0</v>
      </c>
      <c r="Q8" s="10"/>
    </row>
    <row r="9" spans="1:17" ht="21" customHeight="1">
      <c r="A9" s="2" t="s">
        <v>6</v>
      </c>
      <c r="B9" s="16">
        <f t="shared" si="0"/>
        <v>550991.60200000007</v>
      </c>
      <c r="C9" s="45">
        <f t="shared" si="1"/>
        <v>742627.68871000002</v>
      </c>
      <c r="D9" s="16">
        <f t="shared" si="2"/>
        <v>738280.76983</v>
      </c>
      <c r="E9" s="45">
        <f>'[1]Финансовая  помощь  (план)'!E12</f>
        <v>92178.8</v>
      </c>
      <c r="F9" s="46">
        <f>'[2]Исполнение  по  дотации'!B14</f>
        <v>97642.415000000008</v>
      </c>
      <c r="G9" s="47">
        <f>'[2]Исполнение  по  дотации'!E14</f>
        <v>97642.415000000008</v>
      </c>
      <c r="H9" s="48"/>
      <c r="I9" s="48">
        <f>'[2]Исполнение  по  субсидии'!B15</f>
        <v>160472.16970999996</v>
      </c>
      <c r="J9" s="47">
        <f>'[2]Исполнение  по  субсидии'!C15</f>
        <v>156365.55142999999</v>
      </c>
      <c r="K9" s="48">
        <f>'[1]Финансовая  помощь  (план)'!X12</f>
        <v>458812.80200000003</v>
      </c>
      <c r="L9" s="49">
        <f>'[2]Исполнение  по  субвенции'!B15</f>
        <v>463313.10400000005</v>
      </c>
      <c r="M9" s="47">
        <f>'[2]Исполнение  по  субвенции'!G15</f>
        <v>463072.80340000003</v>
      </c>
      <c r="N9" s="48"/>
      <c r="O9" s="48">
        <f>'[2]Исполнение  по  иным  МБТ'!B13</f>
        <v>21200</v>
      </c>
      <c r="P9" s="49">
        <f>'[2]Исполнение  по  иным  МБТ'!G13</f>
        <v>21200</v>
      </c>
      <c r="Q9" s="10"/>
    </row>
    <row r="10" spans="1:17" ht="21" customHeight="1">
      <c r="A10" s="2" t="s">
        <v>7</v>
      </c>
      <c r="B10" s="16">
        <f t="shared" si="0"/>
        <v>402016.08199999999</v>
      </c>
      <c r="C10" s="45">
        <f t="shared" si="1"/>
        <v>538021.55630000005</v>
      </c>
      <c r="D10" s="16">
        <f t="shared" si="2"/>
        <v>533929.83115999983</v>
      </c>
      <c r="E10" s="45">
        <f>'[1]Финансовая  помощь  (план)'!E13</f>
        <v>127952.5</v>
      </c>
      <c r="F10" s="46">
        <f>'[2]Исполнение  по  дотации'!B15</f>
        <v>146956.9</v>
      </c>
      <c r="G10" s="47">
        <f>'[2]Исполнение  по  дотации'!E15</f>
        <v>146956.9</v>
      </c>
      <c r="H10" s="48"/>
      <c r="I10" s="48">
        <f>'[2]Исполнение  по  субсидии'!B16</f>
        <v>115837.24229999997</v>
      </c>
      <c r="J10" s="47">
        <f>'[2]Исполнение  по  субсидии'!C16</f>
        <v>112123.76384999997</v>
      </c>
      <c r="K10" s="48">
        <f>'[1]Финансовая  помощь  (план)'!X13</f>
        <v>274063.58199999999</v>
      </c>
      <c r="L10" s="49">
        <f>'[2]Исполнение  по  субвенции'!B16</f>
        <v>274477.41400000005</v>
      </c>
      <c r="M10" s="47">
        <f>'[2]Исполнение  по  субвенции'!G16</f>
        <v>274099.16730999993</v>
      </c>
      <c r="N10" s="48"/>
      <c r="O10" s="48">
        <f>'[2]Исполнение  по  иным  МБТ'!B14</f>
        <v>750</v>
      </c>
      <c r="P10" s="49">
        <f>'[2]Исполнение  по  иным  МБТ'!G14</f>
        <v>750</v>
      </c>
      <c r="Q10" s="10"/>
    </row>
    <row r="11" spans="1:17" ht="21" customHeight="1">
      <c r="A11" s="2" t="s">
        <v>8</v>
      </c>
      <c r="B11" s="16">
        <f t="shared" si="0"/>
        <v>385439.57999999996</v>
      </c>
      <c r="C11" s="45">
        <f t="shared" si="1"/>
        <v>485480.39927999995</v>
      </c>
      <c r="D11" s="16">
        <f t="shared" si="2"/>
        <v>485185.71761999989</v>
      </c>
      <c r="E11" s="45">
        <f>'[1]Финансовая  помощь  (план)'!E14</f>
        <v>85970.4</v>
      </c>
      <c r="F11" s="46">
        <f>'[2]Исполнение  по  дотации'!B16</f>
        <v>96850.67</v>
      </c>
      <c r="G11" s="47">
        <f>'[2]Исполнение  по  дотации'!E16</f>
        <v>96850.67</v>
      </c>
      <c r="H11" s="48"/>
      <c r="I11" s="48">
        <f>'[2]Исполнение  по  субсидии'!B17</f>
        <v>89788.363279999976</v>
      </c>
      <c r="J11" s="47">
        <f>'[2]Исполнение  по  субсидии'!C17</f>
        <v>89758.101969999974</v>
      </c>
      <c r="K11" s="48">
        <f>'[1]Финансовая  помощь  (план)'!X14</f>
        <v>299469.18</v>
      </c>
      <c r="L11" s="49">
        <f>'[2]Исполнение  по  субвенции'!B17</f>
        <v>298841.36599999998</v>
      </c>
      <c r="M11" s="47">
        <f>'[2]Исполнение  по  субвенции'!G17</f>
        <v>298576.94564999995</v>
      </c>
      <c r="N11" s="48"/>
      <c r="O11" s="48">
        <f>'[2]Исполнение  по  иным  МБТ'!B15</f>
        <v>0</v>
      </c>
      <c r="P11" s="49">
        <f>'[2]Исполнение  по  иным  МБТ'!G15</f>
        <v>0</v>
      </c>
      <c r="Q11" s="10"/>
    </row>
    <row r="12" spans="1:17" ht="21" customHeight="1">
      <c r="A12" s="2" t="s">
        <v>9</v>
      </c>
      <c r="B12" s="16">
        <f t="shared" si="0"/>
        <v>362553.32</v>
      </c>
      <c r="C12" s="45">
        <f t="shared" si="1"/>
        <v>618031.35604999994</v>
      </c>
      <c r="D12" s="16">
        <f t="shared" si="2"/>
        <v>610111.8481399999</v>
      </c>
      <c r="E12" s="45">
        <f>'[1]Финансовая  помощь  (план)'!E15</f>
        <v>102864.6</v>
      </c>
      <c r="F12" s="46">
        <f>'[2]Исполнение  по  дотации'!B17</f>
        <v>129732.50199999999</v>
      </c>
      <c r="G12" s="47">
        <f>'[2]Исполнение  по  дотации'!E17</f>
        <v>129732.50199999999</v>
      </c>
      <c r="H12" s="48"/>
      <c r="I12" s="48">
        <f>'[2]Исполнение  по  субсидии'!B18</f>
        <v>222513.19805000001</v>
      </c>
      <c r="J12" s="47">
        <f>'[2]Исполнение  по  субсидии'!C18</f>
        <v>214842.90214999998</v>
      </c>
      <c r="K12" s="48">
        <f>'[1]Финансовая  помощь  (план)'!X15</f>
        <v>259688.72</v>
      </c>
      <c r="L12" s="49">
        <f>'[2]Исполнение  по  субвенции'!B18</f>
        <v>265785.65599999996</v>
      </c>
      <c r="M12" s="47">
        <f>'[2]Исполнение  по  субвенции'!G18</f>
        <v>265536.44399</v>
      </c>
      <c r="N12" s="48"/>
      <c r="O12" s="48">
        <f>'[2]Исполнение  по  иным  МБТ'!B16</f>
        <v>0</v>
      </c>
      <c r="P12" s="49">
        <f>'[2]Исполнение  по  иным  МБТ'!G16</f>
        <v>0</v>
      </c>
      <c r="Q12" s="10"/>
    </row>
    <row r="13" spans="1:17" ht="21" customHeight="1">
      <c r="A13" s="2" t="s">
        <v>10</v>
      </c>
      <c r="B13" s="16">
        <f t="shared" si="0"/>
        <v>248901</v>
      </c>
      <c r="C13" s="45">
        <f t="shared" si="1"/>
        <v>420385.74078999995</v>
      </c>
      <c r="D13" s="16">
        <f t="shared" si="2"/>
        <v>416605.64483999996</v>
      </c>
      <c r="E13" s="45">
        <f>'[1]Финансовая  помощь  (план)'!E16</f>
        <v>63040.7</v>
      </c>
      <c r="F13" s="46">
        <f>'[2]Исполнение  по  дотации'!B18</f>
        <v>68765.8</v>
      </c>
      <c r="G13" s="47">
        <f>'[2]Исполнение  по  дотации'!E18</f>
        <v>68765.8</v>
      </c>
      <c r="H13" s="48"/>
      <c r="I13" s="48">
        <f>'[2]Исполнение  по  субсидии'!B19</f>
        <v>165568.93878999999</v>
      </c>
      <c r="J13" s="47">
        <f>'[2]Исполнение  по  субсидии'!C19</f>
        <v>161963.35782000003</v>
      </c>
      <c r="K13" s="48">
        <f>'[1]Финансовая  помощь  (план)'!X16</f>
        <v>185860.30000000002</v>
      </c>
      <c r="L13" s="49">
        <f>'[2]Исполнение  по  субвенции'!B19</f>
        <v>186051.00200000001</v>
      </c>
      <c r="M13" s="47">
        <f>'[2]Исполнение  по  субвенции'!G19</f>
        <v>185876.48701999997</v>
      </c>
      <c r="N13" s="48"/>
      <c r="O13" s="48">
        <f>'[2]Исполнение  по  иным  МБТ'!B17</f>
        <v>0</v>
      </c>
      <c r="P13" s="49">
        <f>'[2]Исполнение  по  иным  МБТ'!G17</f>
        <v>0</v>
      </c>
      <c r="Q13" s="10"/>
    </row>
    <row r="14" spans="1:17" ht="21" customHeight="1">
      <c r="A14" s="2" t="s">
        <v>11</v>
      </c>
      <c r="B14" s="16">
        <f t="shared" si="0"/>
        <v>367825.12</v>
      </c>
      <c r="C14" s="45">
        <f t="shared" si="1"/>
        <v>537175.76225999999</v>
      </c>
      <c r="D14" s="16">
        <f t="shared" si="2"/>
        <v>536324.89162000001</v>
      </c>
      <c r="E14" s="45">
        <f>'[1]Финансовая  помощь  (план)'!E17</f>
        <v>107264</v>
      </c>
      <c r="F14" s="46">
        <f>'[2]Исполнение  по  дотации'!B19</f>
        <v>122960.09999999999</v>
      </c>
      <c r="G14" s="47">
        <f>'[2]Исполнение  по  дотации'!E19</f>
        <v>122960.09999999999</v>
      </c>
      <c r="H14" s="48"/>
      <c r="I14" s="48">
        <f>'[2]Исполнение  по  субсидии'!B20</f>
        <v>146157.55026000002</v>
      </c>
      <c r="J14" s="47">
        <f>'[2]Исполнение  по  субсидии'!C20</f>
        <v>145590.89159000001</v>
      </c>
      <c r="K14" s="48">
        <f>'[1]Финансовая  помощь  (план)'!X17</f>
        <v>260561.12</v>
      </c>
      <c r="L14" s="49">
        <f>'[2]Исполнение  по  субвенции'!B20</f>
        <v>268058.11200000002</v>
      </c>
      <c r="M14" s="47">
        <f>'[2]Исполнение  по  субвенции'!G20</f>
        <v>267773.90003000002</v>
      </c>
      <c r="N14" s="48"/>
      <c r="O14" s="48">
        <f>'[2]Исполнение  по  иным  МБТ'!B18</f>
        <v>0</v>
      </c>
      <c r="P14" s="49">
        <f>'[2]Исполнение  по  иным  МБТ'!G18</f>
        <v>0</v>
      </c>
      <c r="Q14" s="10"/>
    </row>
    <row r="15" spans="1:17" ht="21" customHeight="1">
      <c r="A15" s="2" t="s">
        <v>12</v>
      </c>
      <c r="B15" s="16">
        <f t="shared" si="0"/>
        <v>309574.86199999996</v>
      </c>
      <c r="C15" s="45">
        <f t="shared" si="1"/>
        <v>1094746.5009999999</v>
      </c>
      <c r="D15" s="16">
        <f t="shared" si="2"/>
        <v>1044871.314</v>
      </c>
      <c r="E15" s="45">
        <f>'[1]Финансовая  помощь  (план)'!E18</f>
        <v>82210.099999999991</v>
      </c>
      <c r="F15" s="46">
        <f>'[2]Исполнение  по  дотации'!B20</f>
        <v>111520.29999999999</v>
      </c>
      <c r="G15" s="47">
        <f>'[2]Исполнение  по  дотации'!E20</f>
        <v>111520.29999999999</v>
      </c>
      <c r="H15" s="48"/>
      <c r="I15" s="48">
        <f>'[2]Исполнение  по  субсидии'!B21</f>
        <v>753606.68700000003</v>
      </c>
      <c r="J15" s="47">
        <f>'[2]Исполнение  по  субсидии'!C21</f>
        <v>704274.35726000008</v>
      </c>
      <c r="K15" s="48">
        <f>'[1]Финансовая  помощь  (план)'!X18</f>
        <v>227364.76199999999</v>
      </c>
      <c r="L15" s="49">
        <f>'[2]Исполнение  по  субвенции'!B21</f>
        <v>229619.514</v>
      </c>
      <c r="M15" s="47">
        <f>'[2]Исполнение  по  субвенции'!G21</f>
        <v>229076.65674000001</v>
      </c>
      <c r="N15" s="48"/>
      <c r="O15" s="48">
        <f>'[2]Исполнение  по  иным  МБТ'!B19</f>
        <v>0</v>
      </c>
      <c r="P15" s="49">
        <f>'[2]Исполнение  по  иным  МБТ'!G19</f>
        <v>0</v>
      </c>
      <c r="Q15" s="10"/>
    </row>
    <row r="16" spans="1:17" ht="21" customHeight="1">
      <c r="A16" s="2" t="s">
        <v>13</v>
      </c>
      <c r="B16" s="16">
        <f t="shared" si="0"/>
        <v>307647.962</v>
      </c>
      <c r="C16" s="45">
        <f t="shared" si="1"/>
        <v>435469.34394000005</v>
      </c>
      <c r="D16" s="16">
        <f t="shared" si="2"/>
        <v>434796.50872000004</v>
      </c>
      <c r="E16" s="45">
        <f>'[1]Финансовая  помощь  (план)'!E19</f>
        <v>139196.1</v>
      </c>
      <c r="F16" s="46">
        <f>'[2]Исполнение  по  дотации'!B21</f>
        <v>191319.2</v>
      </c>
      <c r="G16" s="47">
        <f>'[2]Исполнение  по  дотации'!E21</f>
        <v>191319.2</v>
      </c>
      <c r="H16" s="48"/>
      <c r="I16" s="48">
        <f>'[2]Исполнение  по  субсидии'!B22</f>
        <v>76202.843939999992</v>
      </c>
      <c r="J16" s="47">
        <f>'[2]Исполнение  по  субсидии'!C22</f>
        <v>75598.10007</v>
      </c>
      <c r="K16" s="48">
        <f>'[1]Финансовая  помощь  (план)'!X19</f>
        <v>168451.86199999999</v>
      </c>
      <c r="L16" s="49">
        <f>'[2]Исполнение  по  субвенции'!B22</f>
        <v>167947.30000000002</v>
      </c>
      <c r="M16" s="47">
        <f>'[2]Исполнение  по  субвенции'!G22</f>
        <v>167879.20865000002</v>
      </c>
      <c r="N16" s="48"/>
      <c r="O16" s="48">
        <f>'[2]Исполнение  по  иным  МБТ'!B20</f>
        <v>0</v>
      </c>
      <c r="P16" s="49">
        <f>'[2]Исполнение  по  иным  МБТ'!G20</f>
        <v>0</v>
      </c>
      <c r="Q16" s="10"/>
    </row>
    <row r="17" spans="1:17" ht="21" customHeight="1">
      <c r="A17" s="2" t="s">
        <v>14</v>
      </c>
      <c r="B17" s="16">
        <f t="shared" si="0"/>
        <v>231583.02</v>
      </c>
      <c r="C17" s="45">
        <f t="shared" si="1"/>
        <v>292215.07853000006</v>
      </c>
      <c r="D17" s="16">
        <f t="shared" si="2"/>
        <v>292137.26668</v>
      </c>
      <c r="E17" s="45">
        <f>'[1]Финансовая  помощь  (план)'!E20</f>
        <v>81680.899999999994</v>
      </c>
      <c r="F17" s="46">
        <f>'[2]Исполнение  по  дотации'!B22</f>
        <v>86918.8</v>
      </c>
      <c r="G17" s="47">
        <f>'[2]Исполнение  по  дотации'!E22</f>
        <v>86918.8</v>
      </c>
      <c r="H17" s="48"/>
      <c r="I17" s="48">
        <f>'[2]Исполнение  по  субсидии'!B23</f>
        <v>60046.16653000001</v>
      </c>
      <c r="J17" s="47">
        <f>'[2]Исполнение  по  субсидии'!C23</f>
        <v>60041.333770000005</v>
      </c>
      <c r="K17" s="48">
        <f>'[1]Финансовая  помощь  (план)'!X20</f>
        <v>149902.12</v>
      </c>
      <c r="L17" s="49">
        <f>'[2]Исполнение  по  субвенции'!B23</f>
        <v>145250.11200000002</v>
      </c>
      <c r="M17" s="47">
        <f>'[2]Исполнение  по  субвенции'!G23</f>
        <v>145177.13291000001</v>
      </c>
      <c r="N17" s="48"/>
      <c r="O17" s="48">
        <f>'[2]Исполнение  по  иным  МБТ'!B21</f>
        <v>0</v>
      </c>
      <c r="P17" s="49">
        <f>'[2]Исполнение  по  иным  МБТ'!G21</f>
        <v>0</v>
      </c>
      <c r="Q17" s="10"/>
    </row>
    <row r="18" spans="1:17" ht="21" customHeight="1">
      <c r="A18" s="2" t="s">
        <v>15</v>
      </c>
      <c r="B18" s="16">
        <f t="shared" si="0"/>
        <v>461252.82200000004</v>
      </c>
      <c r="C18" s="45">
        <f t="shared" si="1"/>
        <v>660050.99200000009</v>
      </c>
      <c r="D18" s="16">
        <f t="shared" si="2"/>
        <v>659361.48138000001</v>
      </c>
      <c r="E18" s="45">
        <f>'[1]Финансовая  помощь  (план)'!E21</f>
        <v>133742.9</v>
      </c>
      <c r="F18" s="46">
        <f>'[2]Исполнение  по  дотации'!B23</f>
        <v>157250.9</v>
      </c>
      <c r="G18" s="47">
        <f>'[2]Исполнение  по  дотации'!E23</f>
        <v>157250.9</v>
      </c>
      <c r="H18" s="48"/>
      <c r="I18" s="48">
        <f>'[2]Исполнение  по  субсидии'!B24</f>
        <v>171922.55600000001</v>
      </c>
      <c r="J18" s="47">
        <f>'[2]Исполнение  по  субсидии'!C24</f>
        <v>171822.33146000002</v>
      </c>
      <c r="K18" s="48">
        <f>'[1]Финансовая  помощь  (план)'!X21</f>
        <v>327509.92200000002</v>
      </c>
      <c r="L18" s="49">
        <f>'[2]Исполнение  по  субвенции'!B24</f>
        <v>330877.53600000002</v>
      </c>
      <c r="M18" s="47">
        <f>'[2]Исполнение  по  субвенции'!G24</f>
        <v>330288.24991999997</v>
      </c>
      <c r="N18" s="48"/>
      <c r="O18" s="48">
        <f>'[2]Исполнение  по  иным  МБТ'!B22</f>
        <v>0</v>
      </c>
      <c r="P18" s="49">
        <f>'[2]Исполнение  по  иным  МБТ'!G22</f>
        <v>0</v>
      </c>
      <c r="Q18" s="10"/>
    </row>
    <row r="19" spans="1:17" ht="21" customHeight="1">
      <c r="A19" s="2" t="s">
        <v>16</v>
      </c>
      <c r="B19" s="16">
        <f t="shared" si="0"/>
        <v>298023.52</v>
      </c>
      <c r="C19" s="45">
        <f t="shared" si="1"/>
        <v>488500.93026999995</v>
      </c>
      <c r="D19" s="16">
        <f t="shared" si="2"/>
        <v>488062.62637999991</v>
      </c>
      <c r="E19" s="45">
        <f>'[1]Финансовая  помощь  (план)'!E22</f>
        <v>106291.9</v>
      </c>
      <c r="F19" s="46">
        <f>'[2]Исполнение  по  дотации'!B24</f>
        <v>164619</v>
      </c>
      <c r="G19" s="47">
        <f>'[2]Исполнение  по  дотации'!E24</f>
        <v>164619</v>
      </c>
      <c r="H19" s="48"/>
      <c r="I19" s="48">
        <f>'[2]Исполнение  по  субсидии'!B25</f>
        <v>133851.18626999998</v>
      </c>
      <c r="J19" s="47">
        <f>'[2]Исполнение  по  субсидии'!C25</f>
        <v>133646.23475999996</v>
      </c>
      <c r="K19" s="48">
        <f>'[1]Финансовая  помощь  (план)'!X22</f>
        <v>191731.62</v>
      </c>
      <c r="L19" s="49">
        <f>'[2]Исполнение  по  субвенции'!B25</f>
        <v>190030.74400000001</v>
      </c>
      <c r="M19" s="47">
        <f>'[2]Исполнение  по  субвенции'!G25</f>
        <v>189797.39161999995</v>
      </c>
      <c r="N19" s="48"/>
      <c r="O19" s="48">
        <f>'[2]Исполнение  по  иным  МБТ'!B23</f>
        <v>0</v>
      </c>
      <c r="P19" s="49">
        <f>'[2]Исполнение  по  иным  МБТ'!G23</f>
        <v>0</v>
      </c>
      <c r="Q19" s="10"/>
    </row>
    <row r="20" spans="1:17" ht="21" customHeight="1">
      <c r="A20" s="2" t="s">
        <v>17</v>
      </c>
      <c r="B20" s="16">
        <f t="shared" si="0"/>
        <v>480077.74</v>
      </c>
      <c r="C20" s="45">
        <f t="shared" si="1"/>
        <v>621437.39182000002</v>
      </c>
      <c r="D20" s="16">
        <f t="shared" si="2"/>
        <v>614620.07691000006</v>
      </c>
      <c r="E20" s="45">
        <f>'[1]Финансовая  помощь  (план)'!E23</f>
        <v>40138.400000000001</v>
      </c>
      <c r="F20" s="46">
        <f>'[2]Исполнение  по  дотации'!B25</f>
        <v>56221.9</v>
      </c>
      <c r="G20" s="47">
        <f>'[2]Исполнение  по  дотации'!E25</f>
        <v>56221.9</v>
      </c>
      <c r="H20" s="48"/>
      <c r="I20" s="48">
        <f>'[2]Исполнение  по  субсидии'!B26</f>
        <v>126281.43981999999</v>
      </c>
      <c r="J20" s="47">
        <f>'[2]Исполнение  по  субсидии'!C26</f>
        <v>120427.78936000001</v>
      </c>
      <c r="K20" s="48">
        <f>'[1]Финансовая  помощь  (план)'!X23</f>
        <v>439939.33999999997</v>
      </c>
      <c r="L20" s="49">
        <f>'[2]Исполнение  по  субвенции'!B26</f>
        <v>438934.05199999997</v>
      </c>
      <c r="M20" s="47">
        <f>'[2]Исполнение  по  субвенции'!G26</f>
        <v>437970.38755000004</v>
      </c>
      <c r="N20" s="48"/>
      <c r="O20" s="48">
        <f>'[2]Исполнение  по  иным  МБТ'!B24</f>
        <v>0</v>
      </c>
      <c r="P20" s="49">
        <f>'[2]Исполнение  по  иным  МБТ'!G24</f>
        <v>0</v>
      </c>
      <c r="Q20" s="10"/>
    </row>
    <row r="21" spans="1:17" ht="21" customHeight="1">
      <c r="A21" s="2" t="s">
        <v>18</v>
      </c>
      <c r="B21" s="16">
        <f t="shared" si="0"/>
        <v>279559.33999999997</v>
      </c>
      <c r="C21" s="45">
        <f t="shared" si="1"/>
        <v>368460.24888999999</v>
      </c>
      <c r="D21" s="16">
        <f t="shared" si="2"/>
        <v>367455.17128000001</v>
      </c>
      <c r="E21" s="45">
        <f>'[1]Финансовая  помощь  (план)'!E24</f>
        <v>102473.60000000001</v>
      </c>
      <c r="F21" s="46">
        <f>'[2]Исполнение  по  дотации'!B26</f>
        <v>123061.6</v>
      </c>
      <c r="G21" s="47">
        <f>'[2]Исполнение  по  дотации'!E26</f>
        <v>123061.6</v>
      </c>
      <c r="H21" s="48"/>
      <c r="I21" s="48">
        <f>'[2]Исполнение  по  субсидии'!B27</f>
        <v>68822.244889999987</v>
      </c>
      <c r="J21" s="47">
        <f>'[2]Исполнение  по  субсидии'!C27</f>
        <v>68801.092319999996</v>
      </c>
      <c r="K21" s="48">
        <f>'[1]Финансовая  помощь  (план)'!X24</f>
        <v>177085.74</v>
      </c>
      <c r="L21" s="49">
        <f>'[2]Исполнение  по  субвенции'!B27</f>
        <v>176576.40399999998</v>
      </c>
      <c r="M21" s="47">
        <f>'[2]Исполнение  по  субвенции'!G27</f>
        <v>175592.47895999998</v>
      </c>
      <c r="N21" s="48"/>
      <c r="O21" s="48">
        <f>'[2]Исполнение  по  иным  МБТ'!B25</f>
        <v>0</v>
      </c>
      <c r="P21" s="49">
        <f>'[2]Исполнение  по  иным  МБТ'!G25</f>
        <v>0</v>
      </c>
      <c r="Q21" s="10"/>
    </row>
    <row r="22" spans="1:17" ht="21" customHeight="1">
      <c r="A22" s="2" t="s">
        <v>19</v>
      </c>
      <c r="B22" s="16">
        <f t="shared" si="0"/>
        <v>282619.68</v>
      </c>
      <c r="C22" s="45">
        <f t="shared" si="1"/>
        <v>363809.03003000002</v>
      </c>
      <c r="D22" s="16">
        <f t="shared" si="2"/>
        <v>360082.04342</v>
      </c>
      <c r="E22" s="45">
        <f>'[1]Финансовая  помощь  (план)'!E25</f>
        <v>53315.1</v>
      </c>
      <c r="F22" s="46">
        <f>'[2]Исполнение  по  дотации'!B27</f>
        <v>57251.722999999998</v>
      </c>
      <c r="G22" s="47">
        <f>'[2]Исполнение  по  дотации'!E27</f>
        <v>57251.722999999998</v>
      </c>
      <c r="H22" s="48"/>
      <c r="I22" s="48">
        <f>'[2]Исполнение  по  субсидии'!B28</f>
        <v>77563.003030000007</v>
      </c>
      <c r="J22" s="47">
        <f>'[2]Исполнение  по  субсидии'!C28</f>
        <v>73944.142420000004</v>
      </c>
      <c r="K22" s="48">
        <f>'[1]Финансовая  помощь  (план)'!X25</f>
        <v>229304.58000000002</v>
      </c>
      <c r="L22" s="49">
        <f>'[2]Исполнение  по  субвенции'!B28</f>
        <v>228994.304</v>
      </c>
      <c r="M22" s="47">
        <f>'[2]Исполнение  по  субвенции'!G28</f>
        <v>228886.17800000001</v>
      </c>
      <c r="N22" s="48"/>
      <c r="O22" s="48">
        <f>'[2]Исполнение  по  иным  МБТ'!B26</f>
        <v>0</v>
      </c>
      <c r="P22" s="49">
        <f>'[2]Исполнение  по  иным  МБТ'!G26</f>
        <v>0</v>
      </c>
      <c r="Q22" s="10"/>
    </row>
    <row r="23" spans="1:17" ht="21" customHeight="1">
      <c r="A23" s="2" t="s">
        <v>20</v>
      </c>
      <c r="B23" s="16">
        <f t="shared" si="0"/>
        <v>510485.42000000004</v>
      </c>
      <c r="C23" s="45">
        <f t="shared" si="1"/>
        <v>749940.32466000004</v>
      </c>
      <c r="D23" s="16">
        <f t="shared" si="2"/>
        <v>733638.32890999992</v>
      </c>
      <c r="E23" s="45">
        <f>'[1]Финансовая  помощь  (план)'!E26</f>
        <v>170409.60000000001</v>
      </c>
      <c r="F23" s="46">
        <f>'[2]Исполнение  по  дотации'!B28</f>
        <v>214248.73499999999</v>
      </c>
      <c r="G23" s="47">
        <f>'[2]Исполнение  по  дотации'!E28</f>
        <v>214248.73499999999</v>
      </c>
      <c r="H23" s="48"/>
      <c r="I23" s="48">
        <f>'[2]Исполнение  по  субсидии'!B29</f>
        <v>182174.64566000001</v>
      </c>
      <c r="J23" s="47">
        <f>'[2]Исполнение  по  субсидии'!C29</f>
        <v>168311.22048999998</v>
      </c>
      <c r="K23" s="48">
        <f>'[1]Финансовая  помощь  (план)'!X26</f>
        <v>340075.82</v>
      </c>
      <c r="L23" s="49">
        <f>'[2]Исполнение  по  субвенции'!B29</f>
        <v>353516.94400000002</v>
      </c>
      <c r="M23" s="47">
        <f>'[2]Исполнение  по  субвенции'!G29</f>
        <v>351078.37341999996</v>
      </c>
      <c r="N23" s="48"/>
      <c r="O23" s="48">
        <f>'[2]Исполнение  по  иным  МБТ'!B27</f>
        <v>0</v>
      </c>
      <c r="P23" s="49">
        <f>'[2]Исполнение  по  иным  МБТ'!G27</f>
        <v>0</v>
      </c>
      <c r="Q23" s="10"/>
    </row>
    <row r="24" spans="1:17" ht="21" customHeight="1">
      <c r="A24" s="2" t="s">
        <v>21</v>
      </c>
      <c r="B24" s="16">
        <f t="shared" si="0"/>
        <v>240331.62000000002</v>
      </c>
      <c r="C24" s="45">
        <f t="shared" si="1"/>
        <v>309195.60846999998</v>
      </c>
      <c r="D24" s="16">
        <f t="shared" si="2"/>
        <v>307506.14118999999</v>
      </c>
      <c r="E24" s="45">
        <f>'[1]Финансовая  помощь  (план)'!E27</f>
        <v>58917.5</v>
      </c>
      <c r="F24" s="46">
        <f>'[2]Исполнение  по  дотации'!B29</f>
        <v>62089.9</v>
      </c>
      <c r="G24" s="47">
        <f>'[2]Исполнение  по  дотации'!E29</f>
        <v>62089.9</v>
      </c>
      <c r="H24" s="48"/>
      <c r="I24" s="48">
        <f>'[2]Исполнение  по  субсидии'!B30</f>
        <v>69213.896470000007</v>
      </c>
      <c r="J24" s="47">
        <f>'[2]Исполнение  по  субсидии'!C30</f>
        <v>67784.334730000002</v>
      </c>
      <c r="K24" s="48">
        <f>'[1]Финансовая  помощь  (план)'!X27</f>
        <v>181414.12000000002</v>
      </c>
      <c r="L24" s="49">
        <f>'[2]Исполнение  по  субвенции'!B30</f>
        <v>177891.81200000001</v>
      </c>
      <c r="M24" s="47">
        <f>'[2]Исполнение  по  субвенции'!G30</f>
        <v>177631.90646</v>
      </c>
      <c r="N24" s="48"/>
      <c r="O24" s="48">
        <f>'[2]Исполнение  по  иным  МБТ'!B28</f>
        <v>0</v>
      </c>
      <c r="P24" s="49">
        <f>'[2]Исполнение  по  иным  МБТ'!G28</f>
        <v>0</v>
      </c>
      <c r="Q24" s="10"/>
    </row>
    <row r="25" spans="1:17" ht="21" customHeight="1" thickBot="1">
      <c r="A25" s="3" t="s">
        <v>22</v>
      </c>
      <c r="B25" s="50">
        <f t="shared" si="0"/>
        <v>346455.92</v>
      </c>
      <c r="C25" s="51">
        <f t="shared" si="1"/>
        <v>471003.53213000001</v>
      </c>
      <c r="D25" s="50">
        <f t="shared" si="2"/>
        <v>470439.10193</v>
      </c>
      <c r="E25" s="51">
        <f>'[1]Финансовая  помощь  (план)'!E28</f>
        <v>86774.3</v>
      </c>
      <c r="F25" s="52">
        <f>'[2]Исполнение  по  дотации'!B30</f>
        <v>96530.425000000003</v>
      </c>
      <c r="G25" s="53">
        <f>'[2]Исполнение  по  дотации'!E30</f>
        <v>96530.425000000003</v>
      </c>
      <c r="H25" s="54"/>
      <c r="I25" s="54">
        <f>'[2]Исполнение  по  субсидии'!B31</f>
        <v>112084.65113000001</v>
      </c>
      <c r="J25" s="53">
        <f>'[2]Исполнение  по  субсидии'!C31</f>
        <v>111971.55893000001</v>
      </c>
      <c r="K25" s="54">
        <f>'[1]Финансовая  помощь  (план)'!X28</f>
        <v>259681.62</v>
      </c>
      <c r="L25" s="55">
        <f>'[2]Исполнение  по  субвенции'!B31</f>
        <v>262388.45600000001</v>
      </c>
      <c r="M25" s="53">
        <f>'[2]Исполнение  по  субвенции'!G31</f>
        <v>261937.11799999999</v>
      </c>
      <c r="N25" s="54"/>
      <c r="O25" s="54">
        <f>'[2]Исполнение  по  иным  МБТ'!B29</f>
        <v>0</v>
      </c>
      <c r="P25" s="55">
        <f>'[2]Исполнение  по  иным  МБТ'!G29</f>
        <v>0</v>
      </c>
      <c r="Q25" s="10"/>
    </row>
    <row r="26" spans="1:17" ht="21" customHeight="1" thickBot="1">
      <c r="A26" s="4" t="s">
        <v>23</v>
      </c>
      <c r="B26" s="27">
        <f t="shared" ref="B26:P26" si="3">SUM(B8:B25)</f>
        <v>6281772.21</v>
      </c>
      <c r="C26" s="28">
        <f t="shared" si="3"/>
        <v>9478094.1009800006</v>
      </c>
      <c r="D26" s="28">
        <f t="shared" si="3"/>
        <v>9374193.4374900013</v>
      </c>
      <c r="E26" s="29">
        <f t="shared" si="3"/>
        <v>1713328</v>
      </c>
      <c r="F26" s="28">
        <f t="shared" si="3"/>
        <v>2071732.97</v>
      </c>
      <c r="G26" s="29">
        <f t="shared" si="3"/>
        <v>2071732.97</v>
      </c>
      <c r="H26" s="28">
        <f t="shared" si="3"/>
        <v>0</v>
      </c>
      <c r="I26" s="28">
        <f t="shared" si="3"/>
        <v>2789476.7389800004</v>
      </c>
      <c r="J26" s="29">
        <f t="shared" si="3"/>
        <v>2694180.7844299995</v>
      </c>
      <c r="K26" s="28">
        <f t="shared" si="3"/>
        <v>4568444.21</v>
      </c>
      <c r="L26" s="28">
        <f t="shared" si="3"/>
        <v>4594934.3920000009</v>
      </c>
      <c r="M26" s="29">
        <f t="shared" si="3"/>
        <v>4586329.6830599997</v>
      </c>
      <c r="N26" s="28">
        <f t="shared" si="3"/>
        <v>0</v>
      </c>
      <c r="O26" s="28">
        <f t="shared" si="3"/>
        <v>21950</v>
      </c>
      <c r="P26" s="30">
        <f t="shared" si="3"/>
        <v>21950</v>
      </c>
      <c r="Q26" s="10"/>
    </row>
    <row r="27" spans="1:17" ht="21" customHeight="1">
      <c r="A27" s="5"/>
      <c r="B27" s="23"/>
      <c r="C27" s="13"/>
      <c r="D27" s="13"/>
      <c r="E27" s="20"/>
      <c r="F27" s="13"/>
      <c r="G27" s="31"/>
      <c r="H27" s="32"/>
      <c r="I27" s="32"/>
      <c r="J27" s="31"/>
      <c r="K27" s="32"/>
      <c r="L27" s="32"/>
      <c r="M27" s="31"/>
      <c r="N27" s="32"/>
      <c r="O27" s="32"/>
      <c r="P27" s="33"/>
      <c r="Q27" s="10"/>
    </row>
    <row r="28" spans="1:17" ht="21" customHeight="1">
      <c r="A28" s="6" t="s">
        <v>24</v>
      </c>
      <c r="B28" s="16">
        <f t="shared" ref="B28:D29" si="4">E28+H28+K28+N28</f>
        <v>842344.78200000001</v>
      </c>
      <c r="C28" s="45">
        <f t="shared" si="4"/>
        <v>1096439.61302</v>
      </c>
      <c r="D28" s="45">
        <f t="shared" si="4"/>
        <v>1095439.6013100001</v>
      </c>
      <c r="E28" s="45">
        <f>'[1]Финансовая  помощь  (план)'!E31</f>
        <v>230001.80000000002</v>
      </c>
      <c r="F28" s="45">
        <f>'[2]Исполнение  по  дотации'!B33</f>
        <v>243836.7</v>
      </c>
      <c r="G28" s="47">
        <f>'[2]Исполнение  по  дотации'!E33</f>
        <v>243836.7</v>
      </c>
      <c r="H28" s="48"/>
      <c r="I28" s="48">
        <f>'[2]Исполнение  по  субсидии'!B34</f>
        <v>195656.90502000003</v>
      </c>
      <c r="J28" s="47">
        <f>'[2]Исполнение  по  субсидии'!C34</f>
        <v>195656.90502000003</v>
      </c>
      <c r="K28" s="48">
        <f>'[1]Финансовая  помощь  (план)'!X31</f>
        <v>612342.98199999996</v>
      </c>
      <c r="L28" s="48">
        <f>'[2]Исполнение  по  субвенции'!B34</f>
        <v>620846.00800000015</v>
      </c>
      <c r="M28" s="47">
        <f>'[2]Исполнение  по  субвенции'!G34</f>
        <v>619845.99629000004</v>
      </c>
      <c r="N28" s="48"/>
      <c r="O28" s="48">
        <f>'[2]Исполнение  по  иным  МБТ'!B32</f>
        <v>36100</v>
      </c>
      <c r="P28" s="49">
        <f>'[2]Исполнение  по  иным  МБТ'!G32</f>
        <v>36100</v>
      </c>
      <c r="Q28" s="10"/>
    </row>
    <row r="29" spans="1:17" ht="21" customHeight="1" thickBot="1">
      <c r="A29" s="3" t="s">
        <v>25</v>
      </c>
      <c r="B29" s="16">
        <f t="shared" si="4"/>
        <v>3567343.3080000002</v>
      </c>
      <c r="C29" s="45">
        <f t="shared" si="4"/>
        <v>6191426.8261600006</v>
      </c>
      <c r="D29" s="45">
        <f t="shared" si="4"/>
        <v>6133728.2336499998</v>
      </c>
      <c r="E29" s="45">
        <f>'[1]Финансовая  помощь  (план)'!E32</f>
        <v>305534.69999999995</v>
      </c>
      <c r="F29" s="45">
        <f>'[2]Исполнение  по  дотации'!B34</f>
        <v>448223.41199999995</v>
      </c>
      <c r="G29" s="47">
        <f>'[2]Исполнение  по  дотации'!E34</f>
        <v>448223.41199999995</v>
      </c>
      <c r="H29" s="48"/>
      <c r="I29" s="48">
        <f>'[2]Исполнение  по  субсидии'!B35</f>
        <v>1763115.3041600001</v>
      </c>
      <c r="J29" s="47">
        <f>'[2]Исполнение  по  субсидии'!C35</f>
        <v>1706201.06439</v>
      </c>
      <c r="K29" s="48">
        <f>'[1]Финансовая  помощь  (план)'!X32</f>
        <v>3261808.608</v>
      </c>
      <c r="L29" s="48">
        <f>'[2]Исполнение  по  субвенции'!B35</f>
        <v>3311336.2100000004</v>
      </c>
      <c r="M29" s="47">
        <f>'[2]Исполнение  по  субвенции'!G35</f>
        <v>3310941.3724099998</v>
      </c>
      <c r="N29" s="48"/>
      <c r="O29" s="48">
        <f>'[2]Исполнение  по  иным  МБТ'!B33</f>
        <v>668751.9</v>
      </c>
      <c r="P29" s="49">
        <f>'[2]Исполнение  по  иным  МБТ'!G33</f>
        <v>668362.38485000003</v>
      </c>
      <c r="Q29" s="10"/>
    </row>
    <row r="30" spans="1:17" ht="21" customHeight="1" thickBot="1">
      <c r="A30" s="8" t="s">
        <v>26</v>
      </c>
      <c r="B30" s="34">
        <f t="shared" ref="B30:P30" si="5">SUM(B28:B29)</f>
        <v>4409688.09</v>
      </c>
      <c r="C30" s="12">
        <f t="shared" si="5"/>
        <v>7287866.4391800007</v>
      </c>
      <c r="D30" s="12">
        <f t="shared" si="5"/>
        <v>7229167.8349599997</v>
      </c>
      <c r="E30" s="35">
        <f t="shared" si="5"/>
        <v>535536.5</v>
      </c>
      <c r="F30" s="12">
        <f t="shared" si="5"/>
        <v>692060.11199999996</v>
      </c>
      <c r="G30" s="35">
        <f t="shared" si="5"/>
        <v>692060.11199999996</v>
      </c>
      <c r="H30" s="12">
        <f t="shared" si="5"/>
        <v>0</v>
      </c>
      <c r="I30" s="12">
        <f t="shared" si="5"/>
        <v>1958772.20918</v>
      </c>
      <c r="J30" s="35">
        <f t="shared" si="5"/>
        <v>1901857.9694099999</v>
      </c>
      <c r="K30" s="12">
        <f t="shared" si="5"/>
        <v>3874151.59</v>
      </c>
      <c r="L30" s="12">
        <f t="shared" si="5"/>
        <v>3932182.2180000003</v>
      </c>
      <c r="M30" s="35">
        <f t="shared" si="5"/>
        <v>3930787.3687</v>
      </c>
      <c r="N30" s="12">
        <f t="shared" si="5"/>
        <v>0</v>
      </c>
      <c r="O30" s="12">
        <f t="shared" si="5"/>
        <v>704851.9</v>
      </c>
      <c r="P30" s="36">
        <f t="shared" si="5"/>
        <v>704462.38485000003</v>
      </c>
      <c r="Q30" s="10"/>
    </row>
    <row r="31" spans="1:17" ht="21" customHeight="1" thickBot="1">
      <c r="A31" s="8"/>
      <c r="B31" s="37"/>
      <c r="C31" s="14"/>
      <c r="D31" s="14"/>
      <c r="E31" s="38"/>
      <c r="F31" s="14"/>
      <c r="G31" s="38"/>
      <c r="H31" s="14"/>
      <c r="I31" s="14"/>
      <c r="J31" s="38"/>
      <c r="K31" s="14"/>
      <c r="L31" s="14"/>
      <c r="M31" s="38"/>
      <c r="N31" s="14"/>
      <c r="O31" s="14"/>
      <c r="P31" s="39"/>
      <c r="Q31" s="10"/>
    </row>
    <row r="32" spans="1:17" ht="27" thickBot="1">
      <c r="A32" s="59" t="s">
        <v>36</v>
      </c>
      <c r="B32" s="34">
        <f>B26+B30</f>
        <v>10691460.300000001</v>
      </c>
      <c r="C32" s="34">
        <f t="shared" ref="C32:P32" si="6">C26+C30</f>
        <v>16765960.54016</v>
      </c>
      <c r="D32" s="34">
        <f t="shared" si="6"/>
        <v>16603361.27245</v>
      </c>
      <c r="E32" s="34">
        <f t="shared" si="6"/>
        <v>2248864.5</v>
      </c>
      <c r="F32" s="34">
        <f t="shared" si="6"/>
        <v>2763793.0819999999</v>
      </c>
      <c r="G32" s="34">
        <f t="shared" si="6"/>
        <v>2763793.0819999999</v>
      </c>
      <c r="H32" s="34">
        <f t="shared" si="6"/>
        <v>0</v>
      </c>
      <c r="I32" s="34">
        <f t="shared" si="6"/>
        <v>4748248.9481600001</v>
      </c>
      <c r="J32" s="34">
        <f t="shared" si="6"/>
        <v>4596038.7538399994</v>
      </c>
      <c r="K32" s="34">
        <f t="shared" si="6"/>
        <v>8442595.8000000007</v>
      </c>
      <c r="L32" s="34">
        <f t="shared" si="6"/>
        <v>8527116.6100000013</v>
      </c>
      <c r="M32" s="34">
        <f t="shared" si="6"/>
        <v>8517117.0517599992</v>
      </c>
      <c r="N32" s="34">
        <f t="shared" si="6"/>
        <v>0</v>
      </c>
      <c r="O32" s="34">
        <f t="shared" si="6"/>
        <v>726801.9</v>
      </c>
      <c r="P32" s="12">
        <f t="shared" si="6"/>
        <v>726412.38485000003</v>
      </c>
      <c r="Q32" s="10"/>
    </row>
    <row r="33" spans="1:17" ht="21" customHeight="1">
      <c r="A33" s="60"/>
      <c r="B33" s="37"/>
      <c r="C33" s="14"/>
      <c r="D33" s="14"/>
      <c r="E33" s="38"/>
      <c r="F33" s="14"/>
      <c r="G33" s="38"/>
      <c r="H33" s="14"/>
      <c r="I33" s="14"/>
      <c r="J33" s="38"/>
      <c r="K33" s="14"/>
      <c r="L33" s="14"/>
      <c r="M33" s="38"/>
      <c r="N33" s="14"/>
      <c r="O33" s="14"/>
      <c r="P33" s="39"/>
      <c r="Q33" s="10"/>
    </row>
    <row r="34" spans="1:17" ht="21" customHeight="1">
      <c r="A34" s="2" t="s">
        <v>33</v>
      </c>
      <c r="B34" s="16">
        <f>E34+H34+K34+N34</f>
        <v>2062688.7449999999</v>
      </c>
      <c r="C34" s="45">
        <f>F34+I34+L34+O34</f>
        <v>27917.523099999875</v>
      </c>
      <c r="D34" s="45">
        <f>G34+J34+M34+P34</f>
        <v>0</v>
      </c>
      <c r="E34" s="56">
        <f>SUM('[1]Финансовая  помощь  (план)'!$O$37:$T$37)</f>
        <v>32000</v>
      </c>
      <c r="F34" s="57">
        <f>'[2]Исполнение  по  МБТ  всего'!B36</f>
        <v>0</v>
      </c>
      <c r="G34" s="56"/>
      <c r="H34" s="57">
        <f>'[1]Финансовая  помощь  (план)'!$B$45</f>
        <v>2003288.7449999999</v>
      </c>
      <c r="I34" s="57">
        <f>'[2]Исполнение  по  МБТ  всего'!B37</f>
        <v>17556.023099999875</v>
      </c>
      <c r="J34" s="56"/>
      <c r="K34" s="57"/>
      <c r="L34" s="57"/>
      <c r="M34" s="56"/>
      <c r="N34" s="57">
        <f>'[1]Финансовая  помощь  (план)'!$B$44</f>
        <v>27400</v>
      </c>
      <c r="O34" s="57">
        <f>'[2]Исполнение  по  МБТ  всего'!B38</f>
        <v>10361.5</v>
      </c>
      <c r="P34" s="58"/>
      <c r="Q34" s="10"/>
    </row>
    <row r="35" spans="1:17" ht="21" customHeight="1" thickBot="1">
      <c r="A35" s="11"/>
      <c r="B35" s="37"/>
      <c r="C35" s="14"/>
      <c r="D35" s="14"/>
      <c r="E35" s="38"/>
      <c r="F35" s="14"/>
      <c r="G35" s="38"/>
      <c r="H35" s="14"/>
      <c r="I35" s="14"/>
      <c r="J35" s="38"/>
      <c r="K35" s="14"/>
      <c r="L35" s="14"/>
      <c r="M35" s="38"/>
      <c r="N35" s="14"/>
      <c r="O35" s="14"/>
      <c r="P35" s="39"/>
      <c r="Q35" s="10"/>
    </row>
    <row r="36" spans="1:17" ht="21" customHeight="1" thickBot="1">
      <c r="A36" s="18" t="s">
        <v>34</v>
      </c>
      <c r="B36" s="34">
        <f>B32+B34</f>
        <v>12754149.045</v>
      </c>
      <c r="C36" s="34">
        <f t="shared" ref="C36:P36" si="7">C32+C34</f>
        <v>16793878.06326</v>
      </c>
      <c r="D36" s="34">
        <f t="shared" si="7"/>
        <v>16603361.27245</v>
      </c>
      <c r="E36" s="34">
        <f t="shared" si="7"/>
        <v>2280864.5</v>
      </c>
      <c r="F36" s="34">
        <f t="shared" si="7"/>
        <v>2763793.0819999999</v>
      </c>
      <c r="G36" s="34">
        <f t="shared" si="7"/>
        <v>2763793.0819999999</v>
      </c>
      <c r="H36" s="34">
        <f t="shared" si="7"/>
        <v>2003288.7449999999</v>
      </c>
      <c r="I36" s="34">
        <f t="shared" si="7"/>
        <v>4765804.97126</v>
      </c>
      <c r="J36" s="34">
        <f t="shared" si="7"/>
        <v>4596038.7538399994</v>
      </c>
      <c r="K36" s="34">
        <f t="shared" si="7"/>
        <v>8442595.8000000007</v>
      </c>
      <c r="L36" s="34">
        <f t="shared" si="7"/>
        <v>8527116.6100000013</v>
      </c>
      <c r="M36" s="34">
        <f t="shared" si="7"/>
        <v>8517117.0517599992</v>
      </c>
      <c r="N36" s="34">
        <f t="shared" si="7"/>
        <v>27400</v>
      </c>
      <c r="O36" s="34">
        <f t="shared" si="7"/>
        <v>737163.4</v>
      </c>
      <c r="P36" s="12">
        <f t="shared" si="7"/>
        <v>726412.38485000003</v>
      </c>
      <c r="Q36" s="10"/>
    </row>
    <row r="37" spans="1:17" hidden="1"/>
    <row r="38" spans="1:17">
      <c r="B38" s="17">
        <f>B36-'[1]Финансовая  помощь  (план)'!$B$39</f>
        <v>0</v>
      </c>
      <c r="C38" s="17">
        <f>C36-'[2]Исполнение  по  МБТ  всего'!$B$40</f>
        <v>0</v>
      </c>
      <c r="D38" s="17">
        <f>D36-'[2]Исполнение  по  МБТ  всего'!$G$40</f>
        <v>0</v>
      </c>
      <c r="E38" s="17"/>
      <c r="F38" s="17"/>
    </row>
  </sheetData>
  <mergeCells count="8">
    <mergeCell ref="A2:P2"/>
    <mergeCell ref="A5:A7"/>
    <mergeCell ref="N6:P6"/>
    <mergeCell ref="K6:M6"/>
    <mergeCell ref="H6:J6"/>
    <mergeCell ref="E6:G6"/>
    <mergeCell ref="E5:P5"/>
    <mergeCell ref="B5:D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Footer>&amp;R&amp;Z&amp;F&amp;A</oddFooter>
  </headerFooter>
  <colBreaks count="1" manualBreakCount="1">
    <brk id="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Пьянникова Светлана Александровна</cp:lastModifiedBy>
  <cp:lastPrinted>2018-06-06T09:24:41Z</cp:lastPrinted>
  <dcterms:created xsi:type="dcterms:W3CDTF">2007-12-05T11:50:40Z</dcterms:created>
  <dcterms:modified xsi:type="dcterms:W3CDTF">2018-06-06T10:26:38Z</dcterms:modified>
</cp:coreProperties>
</file>