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65" windowWidth="13215" windowHeight="6945" activeTab="1"/>
  </bookViews>
  <sheets>
    <sheet name="В разрезе подпрограмм" sheetId="1" r:id="rId1"/>
    <sheet name="В разрезе подпрограмм (2)" sheetId="3" r:id="rId2"/>
  </sheets>
  <definedNames>
    <definedName name="_xlnm.Print_Titles" localSheetId="0">'В разрезе подпрограмм'!$C:$D,'В разрезе подпрограмм'!$3:$3</definedName>
    <definedName name="_xlnm.Print_Titles" localSheetId="1">'В разрезе подпрограмм (2)'!$B:$C,'В разрезе подпрограмм (2)'!$3:$3</definedName>
  </definedNames>
  <calcPr calcId="124519"/>
</workbook>
</file>

<file path=xl/calcChain.xml><?xml version="1.0" encoding="utf-8"?>
<calcChain xmlns="http://schemas.openxmlformats.org/spreadsheetml/2006/main">
  <c r="C14" i="3"/>
  <c r="B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C98"/>
  <c r="C95"/>
  <c r="C86"/>
  <c r="C82"/>
  <c r="C72"/>
  <c r="C69"/>
  <c r="C61"/>
  <c r="C47"/>
  <c r="C42"/>
  <c r="C38"/>
  <c r="C33"/>
  <c r="C20"/>
  <c r="C6"/>
  <c r="C30"/>
  <c r="C5" l="1"/>
  <c r="D5" s="1"/>
</calcChain>
</file>

<file path=xl/sharedStrings.xml><?xml version="1.0" encoding="utf-8"?>
<sst xmlns="http://schemas.openxmlformats.org/spreadsheetml/2006/main" count="571" uniqueCount="149">
  <si>
    <t>Справка по исполнению государственных программ Липецкой области и подпрограмм
за счет средств областного бюджета за I полугодие 2017 г.</t>
  </si>
  <si>
    <t>Наименование государственной программы Липецкой области</t>
  </si>
  <si>
    <t>Наименование исполнителя</t>
  </si>
  <si>
    <t>Годовой план, тыс. руб.</t>
  </si>
  <si>
    <t>Кассовый расход, тыс. руб.</t>
  </si>
  <si>
    <t>% исполнения годового плана</t>
  </si>
  <si>
    <t>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</si>
  <si>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Управление жилищно-коммунального хозяйства Липецкой области</t>
  </si>
  <si>
    <t>Управление здравоохранения Липецкой области</t>
  </si>
  <si>
    <t>Управление культуры и туризма Липецкой области</t>
  </si>
  <si>
    <t>Управление образования и науки Липецкой области</t>
  </si>
  <si>
    <t>Управление социальной защиты населения Липецкой области</t>
  </si>
  <si>
    <t>Управление строительства и архитектуры Липецкой области</t>
  </si>
  <si>
    <t>Управление труда и занятости Липецкой области</t>
  </si>
  <si>
    <t>Управление физической культуры и спорта Липецкой области</t>
  </si>
  <si>
    <t>Подпрограмма 1 "Развитие мер социальной поддержки отдельных категорий населения"</t>
  </si>
  <si>
    <t>Подпрограмма 2 "Повышение качества жизни пожилых людей, развитие системы социального обслуживания населения Липецкой области"</t>
  </si>
  <si>
    <t>Подпрограмма 3 "Укрепление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области"</t>
  </si>
  <si>
    <t>Подпрограмма 4 "Улучшение демографической ситуации и положения семей с детьми"</t>
  </si>
  <si>
    <t>Подпрограмма 5 "Обеспечение жилыми помещениями детей-сирот, детей, оставшихся без попечения родителей, и лиц из их числа"</t>
  </si>
  <si>
    <t>Подпрограмма 6 "Доступная среда"</t>
  </si>
  <si>
    <t>Подпрограмма 7 "Благополучная семья - стабильность в регионе"</t>
  </si>
  <si>
    <t>Всего</t>
  </si>
  <si>
    <t>Государственная программа Липецкой области "Развитие рынка труда и содействие занятости населения в Липецкой области"</t>
  </si>
  <si>
    <t>Подпрограмма 1 "Развитие рынка труда и социальная поддержка безработных граждан"</t>
  </si>
  <si>
    <t>Подпрограмма 3 "Оказание содействия добровольному переселению в Липецкую область соотечественников, проживающих за рубежом"</t>
  </si>
  <si>
    <t>Подпрограмма 4 "Улучшение условий и охраны труда"</t>
  </si>
  <si>
    <t>Подпрограмма 6 "Повышение мобильности трудовых ресурсов"</t>
  </si>
  <si>
    <t>Государственная программа Липецкой области "Развитие здравоохранения Липецкой области"</t>
  </si>
  <si>
    <t>Подпрограмма 1 "Профилактика заболеваний и формирование здорового образа жизни. Развитие первичной медико-санитарной помощи"</t>
  </si>
  <si>
    <t>Подпрограмма 2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</si>
  <si>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Подпрограмма 3 "Охрана здоровья матери и ребенка"</t>
  </si>
  <si>
    <t>Подпрограмма 4 "Развитие медицинской реабилитации и санаторно-курортного лечения, в том числе детям"</t>
  </si>
  <si>
    <t>Подпрограмма 5 "Совершенствование оказания паллиативной медицинской помощи, в том числе детям"</t>
  </si>
  <si>
    <t>Подпрограмма 6 "Кадровое обеспечение системы здравоохранения"</t>
  </si>
  <si>
    <t>Подпрограмма 7 "Совершенствование системы лекарственного обеспечения, в том числе в амбулаторных условиях"</t>
  </si>
  <si>
    <t>Подпрограмма 8 "Развитие информатизации в здравоохранении"</t>
  </si>
  <si>
    <t>Государственная программа Липецкой области "Развитие физической культуры и спорта Липецкой области"</t>
  </si>
  <si>
    <t>Подпрограмма 1 "Развитие физической культуры и массового спорта на 2014 - 2020 годы"</t>
  </si>
  <si>
    <t>Подпрограмма 2 "Развитие спорта высших достижений и системы подготовки спортивного резерва Липецкой области на 2014 - 2020 годы"</t>
  </si>
  <si>
    <t>Государственная программа Липецкой области "Развитие образования Липецкой области"</t>
  </si>
  <si>
    <t>Подпрограмма 1 "Ресурсное обеспечение развития образования Липецкой области"</t>
  </si>
  <si>
    <t>Подпрограмма 2 "Повышение эффективности профессионального образования в обеспечении отраслей экономики востребованными кадрами"</t>
  </si>
  <si>
    <t>Подпрограмма 3 "Реализация мер по обучению, воспитанию, содержанию детей-сирот и детей, оставшихся без попечения родителей, и психолого-педагогическая помощь детям"</t>
  </si>
  <si>
    <t>Подпрограмма 4 "Отдых и оздоровление детей Липецкой области"</t>
  </si>
  <si>
    <t>Государственная программа Липецкой области "Развитие культуры и туризма в Липецкой области"</t>
  </si>
  <si>
    <t>Управление ЗАГС и архивов Липецкой области</t>
  </si>
  <si>
    <t>Подпрограмма 1 "Развитие и сохранение культуры Липецкой области"</t>
  </si>
  <si>
    <t>Подпрограмма 2 "Развитие туризма в Липецкой области"</t>
  </si>
  <si>
    <t>Подпрограмма 3 "Формирование и использование документов Архивного фонда Российской Федерации в Липецкой области"</t>
  </si>
  <si>
    <t xml:space="preserve">Государственная программа Липецкой области "Развитие кооперации и коллективных форм собственности в Липецкой области" </t>
  </si>
  <si>
    <t>Управление экономики администрации Липецкой области</t>
  </si>
  <si>
    <t>Управление по развитию малого и среднего бизнеса Липецкой области</t>
  </si>
  <si>
    <t>Управление потребительского рынка и ценовой политики Липецкой области</t>
  </si>
  <si>
    <t>Управление сельского хозяйства Липецкой области</t>
  </si>
  <si>
    <t>Подпрограмма 1 "Развитие сети кооперативов всех направлений на 2014 - 2020 годы"</t>
  </si>
  <si>
    <t>Подпрограмма 2 "Реализация регионально значимых направлений в сфере сельскохозяйственной кооперации на 2014 - 2020 годы"</t>
  </si>
  <si>
    <t>Подпрограмма 3 "Создание эффективной товаропроводящей инфраструктуры на 2014 - 2020 годы"</t>
  </si>
  <si>
    <t>Подпрограмма 4 "Развитие народных предприятий в Липецкой области на 2014 - 2020 годы"</t>
  </si>
  <si>
    <t>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</si>
  <si>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Подпрограмма 1 "Ипотечное жилищное кредитование"</t>
  </si>
  <si>
    <t>Подпрограмма 2 "Свой Дом"</t>
  </si>
  <si>
    <t>Подпрограмма 3 "О государственной поддержке в обеспечении жильем молодых семей"</t>
  </si>
  <si>
    <t>Подпрограмма 4 "Стимулирование жилищного строительства в Липецкой области"</t>
  </si>
  <si>
    <t>Подпрограмма 5 "Повышение качества условий проживания населения области за счет обеспечения населенных пунктов области социальной инфраструктурой"</t>
  </si>
  <si>
    <t>Подпрограмма 6 "Улучшение качества жилищного фонда, развитие и модернизация коммунальной инфраструктуры Липецкой области"</t>
  </si>
  <si>
    <t>Государственная программа Липецкой области "Обеспечение общественной безопасности населения и территории Липецкой области"</t>
  </si>
  <si>
    <t>Управление административных органов Липецкой области</t>
  </si>
  <si>
    <t>Управление внутренней политики Липецкой области</t>
  </si>
  <si>
    <t>Управление молодежной политики Липецкой области</t>
  </si>
  <si>
    <t>Управление по вопросам противодействия коррупции, контроля и проверки исполнения администрации Липецкой области</t>
  </si>
  <si>
    <t>Подпрограмма 1 "Профилактика правонарушений в Липецкой области"</t>
  </si>
  <si>
    <t>Подпрограмма 2 "Обеспечение безопасности дорожного движения в Липецкой области"</t>
  </si>
  <si>
    <t>Подпрограмма 3 "О противодействии коррупции в Липецкой области"</t>
  </si>
  <si>
    <t>Подпрограмма 4 "Комплексные меры по профилактике терроризма и экстремизма в Липецкой области"</t>
  </si>
  <si>
    <t>Подпрограмма 6 "Развитие мировой юстиции в Липецкой области"</t>
  </si>
  <si>
    <t>Подпрограмма 7 "Развитие аппаратно-программного комплекса "Безопасный город" в Липецкой области"</t>
  </si>
  <si>
    <t>Государственная программа Липецкой области "Реализация внутренней политики Липецкой области"</t>
  </si>
  <si>
    <t>Управление по делам печати, телерадиовещания и связи Липецкой области</t>
  </si>
  <si>
    <t>Подпрограмма 1 "Содействие развитию гражданского общества, патриотического воспитания населения Липецкой области и реализации молодежной политики"</t>
  </si>
  <si>
    <t>Подпрограмма 2 "Создание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области"</t>
  </si>
  <si>
    <t>Государственная программа Липецкой области "Модернизация и инновационное развитие экономики Липецкой области"</t>
  </si>
  <si>
    <t>Управление инновационной и промышленной политики Липецкой области</t>
  </si>
  <si>
    <t>Подпрограмма 1 "Модернизация и развитие промышленности Липецкой области на 2014 - 2020 годы"</t>
  </si>
  <si>
    <t>Подпрограмма 2 "Повышение конкурентоспособности и производительности труда в машиностроительном комплексе Липецкой области на 2014 - 2020 годы"</t>
  </si>
  <si>
    <t>Подпрограмма 3 "Развитие инновационной деятельности в Липецкой области на 2014 - 2020 годы"</t>
  </si>
  <si>
    <t>Подпрограмма 4 "Развитие малого и среднего предпринимательства в Липецкой области на 2014 - 2020 годы"</t>
  </si>
  <si>
    <t>Государственная программа Липецкой области "Энергоэффективность и развитие энергетики в Липецкой области"</t>
  </si>
  <si>
    <t>Управление лесного хозяйства Липецкой области</t>
  </si>
  <si>
    <t>Управление финансов Липецкой области</t>
  </si>
  <si>
    <t>Управление энергетики и тарифов Липецкой области</t>
  </si>
  <si>
    <t>Подпрограмма 1 "Энергосбережение и повышение энергетической эффективности"</t>
  </si>
  <si>
    <t>Подпрограмма 2 "Развитие и модернизация электроэнергетики"</t>
  </si>
  <si>
    <t>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</si>
  <si>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Управление ветеринарии Липецкой области</t>
  </si>
  <si>
    <t>Управление дорог и транспорта Липецкой области</t>
  </si>
  <si>
    <t>Подпрограмма 1 "Развитие отрасли растениеводства, переработки и реализации продукции растениеводства в Липецкой области на 2014 - 2020 годы"</t>
  </si>
  <si>
    <t>Подпрограмма 2 "Развитие отрасли животноводства, переработки и реализации продукции животноводства в Липецкой области на 2014 - 2020 годы"</t>
  </si>
  <si>
    <t>Подпрограмма 3 "Поддержка малых форм хозяйствования в Липецкой области на 2014 - 2020 годы"</t>
  </si>
  <si>
    <t>Подпрограмма 4 "Поддержка экономически значимых направлений развития сельского хозяйства Липецкой области на 2014 - 2020 годы"</t>
  </si>
  <si>
    <t>Подпрограмма 5 "Обеспечение эпизоотического и ветеринарно-санитарного благополучия на территории Липецкой области на 2014 - 2020 годы"</t>
  </si>
  <si>
    <t>Подпрограмма 6 "Развитие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2014 - 2020 годы"</t>
  </si>
  <si>
    <t>Подпрограмма 7 "Устойчивое развитие сельских территорий Липецкой области на 2014 - 2017 годы и на период до 2020 года"</t>
  </si>
  <si>
    <t>Подпрограмма 8 "Развитие торговли Липецкой области на 2014 - 2016 годы и на период до 2020 года"</t>
  </si>
  <si>
    <t>Подпрограмма 9 "Развитие комплексной системы защиты прав потребителей и качества товаров в Липецкой области на 2014 - 2020 годы"</t>
  </si>
  <si>
    <t>Государственная программа Липецкой области "Развитие транспортной системы Липецкой области"</t>
  </si>
  <si>
    <t>Подпрограмма 1 "Развитие дорожного комплекса Липецкой области"</t>
  </si>
  <si>
    <t>Подпрограмма 2 "Развитие пассажирского транспорта общего пользования"</t>
  </si>
  <si>
    <t>Подпрограмма 3 "Расширение использования природного газа в качестве моторного топлива в Липецкой области"</t>
  </si>
  <si>
    <t>Государственная программа Липецкой области "Обеспечение инвестиционной привлекательности Липецкой области"</t>
  </si>
  <si>
    <t>Управление имущественных и земельных отношений Липецкой области</t>
  </si>
  <si>
    <t>Управление инвестиций и международных связей Липецкой области</t>
  </si>
  <si>
    <t>Подпрограмма 1 "Улучшение инвестиционного климата в Липецкой области"</t>
  </si>
  <si>
    <t>Подпрограмма 2 "Создание условий для эффективного функционирования особых экономических зон"</t>
  </si>
  <si>
    <t>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</si>
  <si>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Управление по охране, использованию объектов животного мира и водных биологических ресурсов Липецкой области</t>
  </si>
  <si>
    <t>Управление экологии и природных ресурсов Липецкой области</t>
  </si>
  <si>
    <t>Подпрограмма 1 "Охрана окружающей среды Липецкой области"</t>
  </si>
  <si>
    <t>Подпрограмма 2 "Обращение с отходами на территории Липецкой области"</t>
  </si>
  <si>
    <t>Подпрограмма 3 "Развитие водохозяйственного комплекса Липецкой области"</t>
  </si>
  <si>
    <t>Подпрограмма 4 "Развитие и использование минерально-сырьевой базы Липецкой области"</t>
  </si>
  <si>
    <t>Подпрограмма 5 "Охрана, воспроизводство и рациональное использование объектов животного мира Липецкой области"</t>
  </si>
  <si>
    <t>Государственная программа Липецкой области "Развитие лесного хозяйства в Липецкой области"</t>
  </si>
  <si>
    <t>Подпрограмма 1 "Охрана, защита и воспроизводство лесов на на территории Липецкой области в 2014 - 2020 годах"</t>
  </si>
  <si>
    <t>Подпрограмма 2 "Лесоразведение на землях иных категорий в 2014 - 2020 годах"</t>
  </si>
  <si>
    <t>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</si>
  <si>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Государственная инспекция по надзору за техническим состоянием самоходных машин и других видов техники Липецкой области</t>
  </si>
  <si>
    <t>Управление государственной службы и кадровой работы администрации Липецкой области</t>
  </si>
  <si>
    <t>Управление информатизации администрации Липецкой области</t>
  </si>
  <si>
    <t>Управление организационной работы и взаимодействия с органами местного самоуправления администрации Липецкой области</t>
  </si>
  <si>
    <t>Подпрограмма 1 "Повышение качества предоставления государственных, муниципальных и дополнительных услуг в Липецкой области"</t>
  </si>
  <si>
    <t>Подпрограмма 2 "Совершенствование государственной гражданской и муниципальной службы Липецкой области"</t>
  </si>
  <si>
    <t>Подпрограмма 3 "Формирование электронного правительства в Липецкой области"</t>
  </si>
  <si>
    <t>Подпрограмма 4 "Совершенствование системы управления областным имуществом и земельными участками"</t>
  </si>
  <si>
    <t>Государственная программа Липецкой области "Управление государственными финансами и государственным долгом Липецкой области"</t>
  </si>
  <si>
    <t>Подпрограмма 1 "Долгосрочное бюджетное планирование, совершенствование организации бюджетного процесса"</t>
  </si>
  <si>
    <t>Подпрограмма 3 "Создание условий для повышения финансовой устойчивости местных бюджетов"</t>
  </si>
  <si>
    <t>Подпрограмма 2 "Управление государственным долгом Липецкой области"</t>
  </si>
  <si>
    <t>В целом по всем программам</t>
  </si>
  <si>
    <t>Исполнение государственных программ Липецкой области менее 10%</t>
  </si>
  <si>
    <t>Исполнение государственных программ Липецкой области от 10% до 29,99%</t>
  </si>
  <si>
    <t>Исполнение государственных программ Липецкой области от 30% до 44,99%</t>
  </si>
  <si>
    <t>В целом по госпрограммам</t>
  </si>
  <si>
    <t>Исполнение государственных программ Липецкой области и подпрограмм
за счет средств областного бюджета за I полугодие 2017 г. в сравнении с аналогичным периодом 2016г.</t>
  </si>
  <si>
    <t>Отклонение (2017-2016)</t>
  </si>
  <si>
    <t>Кассовый расход, 
тыс. руб. на 01.07.2017г.</t>
  </si>
  <si>
    <t>Кассовый расход, 
тыс. руб. на 01.07.2016г.</t>
  </si>
  <si>
    <t>Подпрограмма 7 "Развитие рынка труда и содействие занятости населения в Липецкой области"</t>
  </si>
  <si>
    <t>Подпрограмма 9 "Модернизация здравоохранения Липецкой области"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</si>
</sst>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"/>
      <charset val="204"/>
    </font>
    <font>
      <sz val="8"/>
      <color indexed="8"/>
      <name val="Arial"/>
      <family val="2"/>
      <charset val="204"/>
    </font>
    <font>
      <b/>
      <sz val="10"/>
      <color indexed="10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4"/>
      <name val="Tahoma"/>
      <family val="2"/>
      <charset val="204"/>
    </font>
    <font>
      <b/>
      <sz val="8"/>
      <color indexed="14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sz val="10"/>
      <color indexed="14"/>
      <name val="Tahoma"/>
      <family val="2"/>
      <charset val="204"/>
    </font>
    <font>
      <b/>
      <sz val="10"/>
      <color indexed="14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18"/>
        <bgColor indexed="8"/>
      </patternFill>
    </fill>
  </fills>
  <borders count="1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>
      <protection locked="0"/>
    </xf>
  </cellStyleXfs>
  <cellXfs count="54">
    <xf numFmtId="0" fontId="0" fillId="0" borderId="0" xfId="0"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NumberFormat="1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4" borderId="6" xfId="0" applyNumberFormat="1" applyFont="1" applyFill="1" applyBorder="1" applyAlignment="1" applyProtection="1">
      <alignment horizontal="right" vertical="center" wrapText="1"/>
      <protection locked="0"/>
    </xf>
    <xf numFmtId="164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4" fillId="5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6" xfId="0" applyNumberFormat="1" applyFont="1" applyFill="1" applyBorder="1" applyAlignment="1" applyProtection="1">
      <alignment horizontal="right" vertical="center" wrapText="1"/>
      <protection locked="0"/>
    </xf>
    <xf numFmtId="164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6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6" borderId="6" xfId="0" applyNumberFormat="1" applyFont="1" applyFill="1" applyBorder="1" applyAlignment="1" applyProtection="1">
      <alignment horizontal="right" vertical="center" wrapText="1"/>
      <protection locked="0"/>
    </xf>
    <xf numFmtId="164" fontId="4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0" fontId="1" fillId="0" borderId="8" xfId="0" applyNumberFormat="1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Border="1" applyAlignment="1" applyProtection="1">
      <alignment vertical="top"/>
      <protection locked="0"/>
    </xf>
    <xf numFmtId="0" fontId="1" fillId="6" borderId="0" xfId="0" applyNumberFormat="1" applyFont="1" applyFill="1" applyBorder="1" applyAlignment="1" applyProtection="1">
      <alignment vertical="top"/>
      <protection locked="0"/>
    </xf>
    <xf numFmtId="0" fontId="1" fillId="5" borderId="0" xfId="0" applyNumberFormat="1" applyFont="1" applyFill="1" applyBorder="1" applyAlignment="1" applyProtection="1">
      <alignment vertical="top"/>
      <protection locked="0"/>
    </xf>
    <xf numFmtId="0" fontId="6" fillId="0" borderId="0" xfId="0" applyFont="1">
      <protection locked="0"/>
    </xf>
    <xf numFmtId="0" fontId="0" fillId="0" borderId="0" xfId="0" applyFill="1">
      <protection locked="0"/>
    </xf>
    <xf numFmtId="164" fontId="0" fillId="0" borderId="0" xfId="0" applyNumberFormat="1" applyFill="1"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0" xfId="0" applyNumberFormat="1" applyFont="1" applyFill="1" applyBorder="1" applyAlignment="1" applyProtection="1">
      <alignment vertical="center" wrapText="1"/>
      <protection locked="0"/>
    </xf>
    <xf numFmtId="0" fontId="11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Fill="1">
      <protection locked="0"/>
    </xf>
    <xf numFmtId="0" fontId="11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>
      <protection locked="0"/>
    </xf>
    <xf numFmtId="0" fontId="8" fillId="0" borderId="0" xfId="0" applyNumberFormat="1" applyFont="1" applyFill="1" applyBorder="1" applyAlignment="1" applyProtection="1">
      <alignment horizontal="center" vertical="top"/>
      <protection locked="0"/>
    </xf>
    <xf numFmtId="4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  <protection locked="0"/>
    </xf>
    <xf numFmtId="0" fontId="6" fillId="0" borderId="0" xfId="0" applyFont="1" applyFill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11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999999"/>
      <rgbColor rgb="00675CAE"/>
      <rgbColor rgb="00C0C0C0"/>
      <rgbColor rgb="00333333"/>
      <rgbColor rgb="00F3F3F3"/>
      <rgbColor rgb="00FF6347"/>
      <rgbColor rgb="00FFFF00"/>
      <rgbColor rgb="00DAA52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6"/>
  <sheetViews>
    <sheetView showGridLines="0" showRowColHeaders="0" workbookViewId="0">
      <pane ySplit="4" topLeftCell="A5" activePane="bottomLeft" state="frozen"/>
      <selection pane="bottomLeft"/>
    </sheetView>
  </sheetViews>
  <sheetFormatPr defaultColWidth="10.140625" defaultRowHeight="14.45" customHeight="1"/>
  <cols>
    <col min="1" max="1" width="54" customWidth="1"/>
    <col min="2" max="2" width="29.28515625" customWidth="1"/>
    <col min="3" max="5" width="13" customWidth="1"/>
    <col min="6" max="8" width="9.140625" customWidth="1"/>
  </cols>
  <sheetData>
    <row r="1" spans="1:5" ht="1.5" customHeight="1">
      <c r="A1" s="1"/>
      <c r="B1" s="1"/>
      <c r="C1" s="1"/>
      <c r="D1" s="1"/>
      <c r="E1" s="1"/>
    </row>
    <row r="2" spans="1:5" ht="35.25" customHeight="1">
      <c r="A2" s="51" t="s">
        <v>0</v>
      </c>
      <c r="B2" s="51"/>
      <c r="C2" s="51"/>
      <c r="D2" s="51"/>
      <c r="E2" s="51"/>
    </row>
    <row r="3" spans="1:5" ht="33.75" customHeight="1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</row>
    <row r="4" spans="1:5" ht="0.75" customHeight="1">
      <c r="A4" s="4"/>
      <c r="B4" s="5"/>
      <c r="C4" s="6"/>
      <c r="D4" s="6"/>
      <c r="E4" s="6"/>
    </row>
    <row r="5" spans="1:5" ht="24.75" customHeight="1">
      <c r="A5" s="48" t="s">
        <v>6</v>
      </c>
      <c r="B5" s="7" t="s">
        <v>7</v>
      </c>
      <c r="C5" s="8">
        <v>162567.78899999999</v>
      </c>
      <c r="D5" s="9">
        <v>10314.073</v>
      </c>
      <c r="E5" s="9">
        <v>6.34</v>
      </c>
    </row>
    <row r="6" spans="1:5" ht="24.75" customHeight="1">
      <c r="A6" s="48" t="s">
        <v>6</v>
      </c>
      <c r="B6" s="7" t="s">
        <v>8</v>
      </c>
      <c r="C6" s="8">
        <v>2113.7460000000001</v>
      </c>
      <c r="D6" s="9">
        <v>0</v>
      </c>
      <c r="E6" s="9">
        <v>0</v>
      </c>
    </row>
    <row r="7" spans="1:5" ht="24.75" customHeight="1">
      <c r="A7" s="48" t="s">
        <v>6</v>
      </c>
      <c r="B7" s="4" t="s">
        <v>9</v>
      </c>
      <c r="C7" s="10">
        <v>2745.8150000000001</v>
      </c>
      <c r="D7" s="11">
        <v>1692.7170000000001</v>
      </c>
      <c r="E7" s="11">
        <v>61.65</v>
      </c>
    </row>
    <row r="8" spans="1:5" ht="24.75" customHeight="1">
      <c r="A8" s="48" t="s">
        <v>6</v>
      </c>
      <c r="B8" s="4" t="s">
        <v>10</v>
      </c>
      <c r="C8" s="10">
        <v>965844.60100000002</v>
      </c>
      <c r="D8" s="11">
        <v>549018.17500000005</v>
      </c>
      <c r="E8" s="11">
        <v>56.84</v>
      </c>
    </row>
    <row r="9" spans="1:5" ht="24.75" customHeight="1">
      <c r="A9" s="48" t="s">
        <v>6</v>
      </c>
      <c r="B9" s="4" t="s">
        <v>11</v>
      </c>
      <c r="C9" s="10">
        <v>4781729.9550000001</v>
      </c>
      <c r="D9" s="11">
        <v>2327259.5219999999</v>
      </c>
      <c r="E9" s="11">
        <v>48.67</v>
      </c>
    </row>
    <row r="10" spans="1:5" ht="24.75" customHeight="1">
      <c r="A10" s="48" t="s">
        <v>6</v>
      </c>
      <c r="B10" s="4" t="s">
        <v>12</v>
      </c>
      <c r="C10" s="10">
        <v>3737.6</v>
      </c>
      <c r="D10" s="11">
        <v>1814.4830000000002</v>
      </c>
      <c r="E10" s="11">
        <v>48.550000000000004</v>
      </c>
    </row>
    <row r="11" spans="1:5" ht="24.75" customHeight="1">
      <c r="A11" s="48" t="s">
        <v>6</v>
      </c>
      <c r="B11" s="7" t="s">
        <v>13</v>
      </c>
      <c r="C11" s="8">
        <v>1086.8890000000001</v>
      </c>
      <c r="D11" s="9">
        <v>0</v>
      </c>
      <c r="E11" s="9">
        <v>0</v>
      </c>
    </row>
    <row r="12" spans="1:5" ht="24.75" customHeight="1">
      <c r="A12" s="48" t="s">
        <v>6</v>
      </c>
      <c r="B12" s="7" t="s">
        <v>14</v>
      </c>
      <c r="C12" s="8">
        <v>1059.5350000000001</v>
      </c>
      <c r="D12" s="9">
        <v>66.7</v>
      </c>
      <c r="E12" s="9">
        <v>6.3</v>
      </c>
    </row>
    <row r="13" spans="1:5" ht="24.75" customHeight="1">
      <c r="A13" s="49" t="s">
        <v>15</v>
      </c>
      <c r="B13" s="7" t="s">
        <v>7</v>
      </c>
      <c r="C13" s="8">
        <v>100</v>
      </c>
      <c r="D13" s="9">
        <v>0</v>
      </c>
      <c r="E13" s="9">
        <v>0</v>
      </c>
    </row>
    <row r="14" spans="1:5" ht="24.75" customHeight="1">
      <c r="A14" s="49" t="s">
        <v>15</v>
      </c>
      <c r="B14" s="4" t="s">
        <v>11</v>
      </c>
      <c r="C14" s="10">
        <v>2031043.824</v>
      </c>
      <c r="D14" s="11">
        <v>1073822.0859999999</v>
      </c>
      <c r="E14" s="11">
        <v>52.870000000000005</v>
      </c>
    </row>
    <row r="15" spans="1:5" ht="34.5" customHeight="1">
      <c r="A15" s="12" t="s">
        <v>16</v>
      </c>
      <c r="B15" s="13" t="s">
        <v>11</v>
      </c>
      <c r="C15" s="14">
        <v>1577002.9</v>
      </c>
      <c r="D15" s="15">
        <v>705671.79200000002</v>
      </c>
      <c r="E15" s="15">
        <v>44.75</v>
      </c>
    </row>
    <row r="16" spans="1:5" ht="53.25" customHeight="1">
      <c r="A16" s="12" t="s">
        <v>17</v>
      </c>
      <c r="B16" s="7" t="s">
        <v>11</v>
      </c>
      <c r="C16" s="8">
        <v>38760</v>
      </c>
      <c r="D16" s="9">
        <v>1351.335</v>
      </c>
      <c r="E16" s="9">
        <v>3.49</v>
      </c>
    </row>
    <row r="17" spans="1:5" ht="24.75" customHeight="1">
      <c r="A17" s="49" t="s">
        <v>18</v>
      </c>
      <c r="B17" s="4" t="s">
        <v>10</v>
      </c>
      <c r="C17" s="10">
        <v>530234.6</v>
      </c>
      <c r="D17" s="11">
        <v>347341.72000000003</v>
      </c>
      <c r="E17" s="11">
        <v>65.510000000000005</v>
      </c>
    </row>
    <row r="18" spans="1:5" ht="24.75" customHeight="1">
      <c r="A18" s="49" t="s">
        <v>18</v>
      </c>
      <c r="B18" s="4" t="s">
        <v>11</v>
      </c>
      <c r="C18" s="10">
        <v>1115998.7</v>
      </c>
      <c r="D18" s="11">
        <v>535792.45799999998</v>
      </c>
      <c r="E18" s="11">
        <v>48.01</v>
      </c>
    </row>
    <row r="19" spans="1:5" ht="24.75" customHeight="1">
      <c r="A19" s="49" t="s">
        <v>19</v>
      </c>
      <c r="B19" s="7" t="s">
        <v>7</v>
      </c>
      <c r="C19" s="8">
        <v>162467.78899999999</v>
      </c>
      <c r="D19" s="9">
        <v>10314.073</v>
      </c>
      <c r="E19" s="9">
        <v>6.3500000000000005</v>
      </c>
    </row>
    <row r="20" spans="1:5" ht="24.75" customHeight="1">
      <c r="A20" s="49" t="s">
        <v>19</v>
      </c>
      <c r="B20" s="13" t="s">
        <v>10</v>
      </c>
      <c r="C20" s="14">
        <v>1880</v>
      </c>
      <c r="D20" s="15">
        <v>600</v>
      </c>
      <c r="E20" s="15">
        <v>31.91</v>
      </c>
    </row>
    <row r="21" spans="1:5" ht="24.75" customHeight="1">
      <c r="A21" s="49" t="s">
        <v>19</v>
      </c>
      <c r="B21" s="4" t="s">
        <v>12</v>
      </c>
      <c r="C21" s="10">
        <v>3737.6</v>
      </c>
      <c r="D21" s="11">
        <v>1814.4830000000002</v>
      </c>
      <c r="E21" s="11">
        <v>48.550000000000004</v>
      </c>
    </row>
    <row r="22" spans="1:5" ht="24.75" customHeight="1">
      <c r="A22" s="49" t="s">
        <v>20</v>
      </c>
      <c r="B22" s="7" t="s">
        <v>8</v>
      </c>
      <c r="C22" s="8">
        <v>2113.7460000000001</v>
      </c>
      <c r="D22" s="9">
        <v>0</v>
      </c>
      <c r="E22" s="9">
        <v>0</v>
      </c>
    </row>
    <row r="23" spans="1:5" ht="24.75" customHeight="1">
      <c r="A23" s="49" t="s">
        <v>20</v>
      </c>
      <c r="B23" s="4" t="s">
        <v>9</v>
      </c>
      <c r="C23" s="10">
        <v>2745.8150000000001</v>
      </c>
      <c r="D23" s="11">
        <v>1692.7170000000001</v>
      </c>
      <c r="E23" s="11">
        <v>61.65</v>
      </c>
    </row>
    <row r="24" spans="1:5" ht="24.75" customHeight="1">
      <c r="A24" s="49" t="s">
        <v>20</v>
      </c>
      <c r="B24" s="13" t="s">
        <v>10</v>
      </c>
      <c r="C24" s="14">
        <v>24324.601000000002</v>
      </c>
      <c r="D24" s="15">
        <v>7769.9440000000004</v>
      </c>
      <c r="E24" s="15">
        <v>31.94</v>
      </c>
    </row>
    <row r="25" spans="1:5" ht="24.75" customHeight="1">
      <c r="A25" s="49" t="s">
        <v>20</v>
      </c>
      <c r="B25" s="4" t="s">
        <v>11</v>
      </c>
      <c r="C25" s="10">
        <v>18924.531000000003</v>
      </c>
      <c r="D25" s="11">
        <v>10621.851000000001</v>
      </c>
      <c r="E25" s="11">
        <v>56.13</v>
      </c>
    </row>
    <row r="26" spans="1:5" ht="24.75" customHeight="1">
      <c r="A26" s="49" t="s">
        <v>20</v>
      </c>
      <c r="B26" s="7" t="s">
        <v>13</v>
      </c>
      <c r="C26" s="8">
        <v>1086.8890000000001</v>
      </c>
      <c r="D26" s="9">
        <v>0</v>
      </c>
      <c r="E26" s="9">
        <v>0</v>
      </c>
    </row>
    <row r="27" spans="1:5" ht="24.75" customHeight="1">
      <c r="A27" s="49" t="s">
        <v>20</v>
      </c>
      <c r="B27" s="7" t="s">
        <v>14</v>
      </c>
      <c r="C27" s="8">
        <v>1059.5350000000001</v>
      </c>
      <c r="D27" s="9">
        <v>66.7</v>
      </c>
      <c r="E27" s="9">
        <v>6.3</v>
      </c>
    </row>
    <row r="28" spans="1:5" ht="24.75" customHeight="1">
      <c r="A28" s="12" t="s">
        <v>21</v>
      </c>
      <c r="B28" s="4" t="s">
        <v>10</v>
      </c>
      <c r="C28" s="10">
        <v>409405.4</v>
      </c>
      <c r="D28" s="11">
        <v>193306.511</v>
      </c>
      <c r="E28" s="11">
        <v>47.22</v>
      </c>
    </row>
    <row r="29" spans="1:5" ht="24.75" customHeight="1">
      <c r="A29" s="50" t="s">
        <v>6</v>
      </c>
      <c r="B29" s="50" t="s">
        <v>22</v>
      </c>
      <c r="C29" s="16">
        <v>5920885.9299999997</v>
      </c>
      <c r="D29" s="17">
        <v>2890165.67</v>
      </c>
      <c r="E29" s="17">
        <v>48.81</v>
      </c>
    </row>
    <row r="30" spans="1:5" ht="24.75" customHeight="1">
      <c r="A30" s="48" t="s">
        <v>23</v>
      </c>
      <c r="B30" s="4" t="s">
        <v>8</v>
      </c>
      <c r="C30" s="10">
        <v>2994.3</v>
      </c>
      <c r="D30" s="11">
        <v>2277.973</v>
      </c>
      <c r="E30" s="11">
        <v>76.08</v>
      </c>
    </row>
    <row r="31" spans="1:5" ht="24.75" customHeight="1">
      <c r="A31" s="48" t="s">
        <v>23</v>
      </c>
      <c r="B31" s="18" t="s">
        <v>11</v>
      </c>
      <c r="C31" s="19">
        <v>500</v>
      </c>
      <c r="D31" s="20">
        <v>83</v>
      </c>
      <c r="E31" s="20">
        <v>16.600000000000001</v>
      </c>
    </row>
    <row r="32" spans="1:5" ht="24.75" customHeight="1">
      <c r="A32" s="48" t="s">
        <v>23</v>
      </c>
      <c r="B32" s="13" t="s">
        <v>13</v>
      </c>
      <c r="C32" s="14">
        <v>243084.98800000001</v>
      </c>
      <c r="D32" s="15">
        <v>108925.86599999999</v>
      </c>
      <c r="E32" s="15">
        <v>44.81</v>
      </c>
    </row>
    <row r="33" spans="1:5" ht="24.75" customHeight="1">
      <c r="A33" s="12" t="s">
        <v>24</v>
      </c>
      <c r="B33" s="4" t="s">
        <v>13</v>
      </c>
      <c r="C33" s="10">
        <v>211249.6</v>
      </c>
      <c r="D33" s="11">
        <v>99535.406000000003</v>
      </c>
      <c r="E33" s="11">
        <v>47.12</v>
      </c>
    </row>
    <row r="34" spans="1:5" ht="24.75" customHeight="1">
      <c r="A34" s="49" t="s">
        <v>25</v>
      </c>
      <c r="B34" s="4" t="s">
        <v>8</v>
      </c>
      <c r="C34" s="10">
        <v>2694.3</v>
      </c>
      <c r="D34" s="11">
        <v>2000.2330000000002</v>
      </c>
      <c r="E34" s="11">
        <v>74.239999999999995</v>
      </c>
    </row>
    <row r="35" spans="1:5" ht="24.75" customHeight="1">
      <c r="A35" s="49" t="s">
        <v>25</v>
      </c>
      <c r="B35" s="18" t="s">
        <v>11</v>
      </c>
      <c r="C35" s="19">
        <v>500</v>
      </c>
      <c r="D35" s="20">
        <v>83</v>
      </c>
      <c r="E35" s="20">
        <v>16.600000000000001</v>
      </c>
    </row>
    <row r="36" spans="1:5" ht="24.75" customHeight="1">
      <c r="A36" s="49" t="s">
        <v>25</v>
      </c>
      <c r="B36" s="4" t="s">
        <v>13</v>
      </c>
      <c r="C36" s="10">
        <v>8307.4880000000012</v>
      </c>
      <c r="D36" s="11">
        <v>4255.6880000000001</v>
      </c>
      <c r="E36" s="11">
        <v>51.230000000000004</v>
      </c>
    </row>
    <row r="37" spans="1:5" ht="24.75" customHeight="1">
      <c r="A37" s="49" t="s">
        <v>26</v>
      </c>
      <c r="B37" s="4" t="s">
        <v>8</v>
      </c>
      <c r="C37" s="10">
        <v>300</v>
      </c>
      <c r="D37" s="11">
        <v>277.74</v>
      </c>
      <c r="E37" s="11">
        <v>92.58</v>
      </c>
    </row>
    <row r="38" spans="1:5" ht="24.75" customHeight="1">
      <c r="A38" s="49" t="s">
        <v>26</v>
      </c>
      <c r="B38" s="4" t="s">
        <v>13</v>
      </c>
      <c r="C38" s="10">
        <v>10072.9</v>
      </c>
      <c r="D38" s="11">
        <v>5031.2719999999999</v>
      </c>
      <c r="E38" s="11">
        <v>49.95</v>
      </c>
    </row>
    <row r="39" spans="1:5" ht="24.75" customHeight="1">
      <c r="A39" s="12" t="s">
        <v>27</v>
      </c>
      <c r="B39" s="7" t="s">
        <v>13</v>
      </c>
      <c r="C39" s="8">
        <v>13455</v>
      </c>
      <c r="D39" s="9">
        <v>103.5</v>
      </c>
      <c r="E39" s="9">
        <v>0.77</v>
      </c>
    </row>
    <row r="40" spans="1:5" ht="24.75" customHeight="1">
      <c r="A40" s="50" t="s">
        <v>23</v>
      </c>
      <c r="B40" s="50" t="s">
        <v>22</v>
      </c>
      <c r="C40" s="16">
        <v>246579.288</v>
      </c>
      <c r="D40" s="17">
        <v>111286.83900000001</v>
      </c>
      <c r="E40" s="17">
        <v>45.13</v>
      </c>
    </row>
    <row r="41" spans="1:5" ht="24.75" customHeight="1">
      <c r="A41" s="48" t="s">
        <v>28</v>
      </c>
      <c r="B41" s="13" t="s">
        <v>8</v>
      </c>
      <c r="C41" s="14">
        <v>3574041.64</v>
      </c>
      <c r="D41" s="15">
        <v>1578439.567</v>
      </c>
      <c r="E41" s="15">
        <v>44.160000000000004</v>
      </c>
    </row>
    <row r="42" spans="1:5" ht="24.75" customHeight="1">
      <c r="A42" s="48" t="s">
        <v>28</v>
      </c>
      <c r="B42" s="18" t="s">
        <v>12</v>
      </c>
      <c r="C42" s="19">
        <v>247399.283</v>
      </c>
      <c r="D42" s="20">
        <v>31848.707999999999</v>
      </c>
      <c r="E42" s="20">
        <v>12.870000000000001</v>
      </c>
    </row>
    <row r="43" spans="1:5" ht="34.5" customHeight="1">
      <c r="A43" s="12" t="s">
        <v>29</v>
      </c>
      <c r="B43" s="13" t="s">
        <v>8</v>
      </c>
      <c r="C43" s="14">
        <v>445789.47000000003</v>
      </c>
      <c r="D43" s="15">
        <v>190809.51699999999</v>
      </c>
      <c r="E43" s="15">
        <v>42.800000000000004</v>
      </c>
    </row>
    <row r="44" spans="1:5" ht="24.75" customHeight="1">
      <c r="A44" s="49" t="s">
        <v>30</v>
      </c>
      <c r="B44" s="13" t="s">
        <v>8</v>
      </c>
      <c r="C44" s="14">
        <v>1981512.5419999999</v>
      </c>
      <c r="D44" s="15">
        <v>863800.10600000003</v>
      </c>
      <c r="E44" s="15">
        <v>43.59</v>
      </c>
    </row>
    <row r="45" spans="1:5" ht="24.75" customHeight="1">
      <c r="A45" s="49" t="s">
        <v>30</v>
      </c>
      <c r="B45" s="18" t="s">
        <v>12</v>
      </c>
      <c r="C45" s="19">
        <v>147399.283</v>
      </c>
      <c r="D45" s="20">
        <v>31018.797999999999</v>
      </c>
      <c r="E45" s="20">
        <v>21.04</v>
      </c>
    </row>
    <row r="46" spans="1:5" ht="24.75" customHeight="1">
      <c r="A46" s="49" t="s">
        <v>31</v>
      </c>
      <c r="B46" s="18" t="s">
        <v>8</v>
      </c>
      <c r="C46" s="19">
        <v>209099.057</v>
      </c>
      <c r="D46" s="20">
        <v>57565.79</v>
      </c>
      <c r="E46" s="20">
        <v>27.53</v>
      </c>
    </row>
    <row r="47" spans="1:5" ht="24.75" customHeight="1">
      <c r="A47" s="49" t="s">
        <v>31</v>
      </c>
      <c r="B47" s="7" t="s">
        <v>12</v>
      </c>
      <c r="C47" s="8">
        <v>100000</v>
      </c>
      <c r="D47" s="9">
        <v>829.91</v>
      </c>
      <c r="E47" s="9">
        <v>0.83000000000000007</v>
      </c>
    </row>
    <row r="48" spans="1:5" ht="24.75" customHeight="1">
      <c r="A48" s="12" t="s">
        <v>32</v>
      </c>
      <c r="B48" s="13" t="s">
        <v>8</v>
      </c>
      <c r="C48" s="14">
        <v>229380.198</v>
      </c>
      <c r="D48" s="15">
        <v>94114.831999999995</v>
      </c>
      <c r="E48" s="15">
        <v>41.03</v>
      </c>
    </row>
    <row r="49" spans="1:5" ht="24.75" customHeight="1">
      <c r="A49" s="12" t="s">
        <v>33</v>
      </c>
      <c r="B49" s="4" t="s">
        <v>8</v>
      </c>
      <c r="C49" s="10">
        <v>97279.342999999993</v>
      </c>
      <c r="D49" s="11">
        <v>45061.237999999998</v>
      </c>
      <c r="E49" s="11">
        <v>46.32</v>
      </c>
    </row>
    <row r="50" spans="1:5" ht="24.75" customHeight="1">
      <c r="A50" s="12" t="s">
        <v>34</v>
      </c>
      <c r="B50" s="13" t="s">
        <v>8</v>
      </c>
      <c r="C50" s="14">
        <v>257683.03</v>
      </c>
      <c r="D50" s="15">
        <v>83601.788</v>
      </c>
      <c r="E50" s="15">
        <v>32.44</v>
      </c>
    </row>
    <row r="51" spans="1:5" ht="24.75" customHeight="1">
      <c r="A51" s="12" t="s">
        <v>35</v>
      </c>
      <c r="B51" s="4" t="s">
        <v>8</v>
      </c>
      <c r="C51" s="10">
        <v>312298</v>
      </c>
      <c r="D51" s="11">
        <v>233714.55100000001</v>
      </c>
      <c r="E51" s="11">
        <v>74.84</v>
      </c>
    </row>
    <row r="52" spans="1:5" ht="24.75" customHeight="1">
      <c r="A52" s="12" t="s">
        <v>36</v>
      </c>
      <c r="B52" s="18" t="s">
        <v>8</v>
      </c>
      <c r="C52" s="19">
        <v>41000</v>
      </c>
      <c r="D52" s="20">
        <v>9771.7450000000008</v>
      </c>
      <c r="E52" s="20">
        <v>23.830000000000002</v>
      </c>
    </row>
    <row r="53" spans="1:5" ht="15" customHeight="1">
      <c r="A53" s="50" t="s">
        <v>28</v>
      </c>
      <c r="B53" s="50" t="s">
        <v>22</v>
      </c>
      <c r="C53" s="16">
        <v>3821440.923</v>
      </c>
      <c r="D53" s="17">
        <v>1610288.2749999999</v>
      </c>
      <c r="E53" s="17">
        <v>42.14</v>
      </c>
    </row>
    <row r="54" spans="1:5" ht="24.75" customHeight="1">
      <c r="A54" s="48" t="s">
        <v>37</v>
      </c>
      <c r="B54" s="18" t="s">
        <v>12</v>
      </c>
      <c r="C54" s="19">
        <v>289710.17499999999</v>
      </c>
      <c r="D54" s="20">
        <v>35522.536</v>
      </c>
      <c r="E54" s="20">
        <v>12.26</v>
      </c>
    </row>
    <row r="55" spans="1:5" ht="24.75" customHeight="1">
      <c r="A55" s="48" t="s">
        <v>37</v>
      </c>
      <c r="B55" s="4" t="s">
        <v>14</v>
      </c>
      <c r="C55" s="10">
        <v>397660.2</v>
      </c>
      <c r="D55" s="11">
        <v>196951.353</v>
      </c>
      <c r="E55" s="11">
        <v>49.53</v>
      </c>
    </row>
    <row r="56" spans="1:5" ht="24.75" customHeight="1">
      <c r="A56" s="49" t="s">
        <v>38</v>
      </c>
      <c r="B56" s="18" t="s">
        <v>12</v>
      </c>
      <c r="C56" s="19">
        <v>289710.17499999999</v>
      </c>
      <c r="D56" s="20">
        <v>35522.536</v>
      </c>
      <c r="E56" s="20">
        <v>12.26</v>
      </c>
    </row>
    <row r="57" spans="1:5" ht="24.75" customHeight="1">
      <c r="A57" s="49" t="s">
        <v>38</v>
      </c>
      <c r="B57" s="13" t="s">
        <v>14</v>
      </c>
      <c r="C57" s="14">
        <v>265682</v>
      </c>
      <c r="D57" s="15">
        <v>115659.785</v>
      </c>
      <c r="E57" s="15">
        <v>43.53</v>
      </c>
    </row>
    <row r="58" spans="1:5" ht="34.5" customHeight="1">
      <c r="A58" s="12" t="s">
        <v>39</v>
      </c>
      <c r="B58" s="4" t="s">
        <v>14</v>
      </c>
      <c r="C58" s="10">
        <v>131978.20000000001</v>
      </c>
      <c r="D58" s="11">
        <v>81291.567999999999</v>
      </c>
      <c r="E58" s="11">
        <v>61.59</v>
      </c>
    </row>
    <row r="59" spans="1:5" ht="24.75" customHeight="1">
      <c r="A59" s="50" t="s">
        <v>37</v>
      </c>
      <c r="B59" s="50" t="s">
        <v>22</v>
      </c>
      <c r="C59" s="16">
        <v>687370.375</v>
      </c>
      <c r="D59" s="17">
        <v>232473.889</v>
      </c>
      <c r="E59" s="17">
        <v>33.82</v>
      </c>
    </row>
    <row r="60" spans="1:5" ht="24.75" customHeight="1">
      <c r="A60" s="4" t="s">
        <v>40</v>
      </c>
      <c r="B60" s="4" t="s">
        <v>10</v>
      </c>
      <c r="C60" s="10">
        <v>10203161.398</v>
      </c>
      <c r="D60" s="11">
        <v>5688851.35537</v>
      </c>
      <c r="E60" s="11">
        <v>55.76</v>
      </c>
    </row>
    <row r="61" spans="1:5" ht="24.75" customHeight="1">
      <c r="A61" s="12" t="s">
        <v>41</v>
      </c>
      <c r="B61" s="4" t="s">
        <v>10</v>
      </c>
      <c r="C61" s="10">
        <v>8801364.6079999991</v>
      </c>
      <c r="D61" s="11">
        <v>4984794.1913700001</v>
      </c>
      <c r="E61" s="11">
        <v>56.64</v>
      </c>
    </row>
    <row r="62" spans="1:5" ht="34.5" customHeight="1">
      <c r="A62" s="12" t="s">
        <v>42</v>
      </c>
      <c r="B62" s="4" t="s">
        <v>10</v>
      </c>
      <c r="C62" s="10">
        <v>1258654.79</v>
      </c>
      <c r="D62" s="11">
        <v>632710.16</v>
      </c>
      <c r="E62" s="11">
        <v>50.27</v>
      </c>
    </row>
    <row r="63" spans="1:5" ht="34.5" customHeight="1">
      <c r="A63" s="12" t="s">
        <v>43</v>
      </c>
      <c r="B63" s="4" t="s">
        <v>10</v>
      </c>
      <c r="C63" s="10">
        <v>82234</v>
      </c>
      <c r="D63" s="11">
        <v>38994.540999999997</v>
      </c>
      <c r="E63" s="11">
        <v>47.42</v>
      </c>
    </row>
    <row r="64" spans="1:5" ht="24.75" customHeight="1">
      <c r="A64" s="12" t="s">
        <v>44</v>
      </c>
      <c r="B64" s="4" t="s">
        <v>10</v>
      </c>
      <c r="C64" s="10">
        <v>60908</v>
      </c>
      <c r="D64" s="11">
        <v>32352.463</v>
      </c>
      <c r="E64" s="11">
        <v>53.120000000000005</v>
      </c>
    </row>
    <row r="65" spans="1:5" ht="15" customHeight="1">
      <c r="A65" s="50" t="s">
        <v>40</v>
      </c>
      <c r="B65" s="50" t="s">
        <v>22</v>
      </c>
      <c r="C65" s="16">
        <v>10203161.398</v>
      </c>
      <c r="D65" s="17">
        <v>5688851.35537</v>
      </c>
      <c r="E65" s="17">
        <v>55.76</v>
      </c>
    </row>
    <row r="66" spans="1:5" ht="24.75" customHeight="1">
      <c r="A66" s="48" t="s">
        <v>45</v>
      </c>
      <c r="B66" s="13" t="s">
        <v>46</v>
      </c>
      <c r="C66" s="14">
        <v>124496.887</v>
      </c>
      <c r="D66" s="15">
        <v>52111.4</v>
      </c>
      <c r="E66" s="15">
        <v>41.86</v>
      </c>
    </row>
    <row r="67" spans="1:5" ht="24.75" customHeight="1">
      <c r="A67" s="48" t="s">
        <v>45</v>
      </c>
      <c r="B67" s="13" t="s">
        <v>9</v>
      </c>
      <c r="C67" s="14">
        <v>850146.4</v>
      </c>
      <c r="D67" s="15">
        <v>343603.68099999998</v>
      </c>
      <c r="E67" s="15">
        <v>40.42</v>
      </c>
    </row>
    <row r="68" spans="1:5" ht="24.75" customHeight="1">
      <c r="A68" s="48" t="s">
        <v>45</v>
      </c>
      <c r="B68" s="18" t="s">
        <v>12</v>
      </c>
      <c r="C68" s="19">
        <v>69733.870999999999</v>
      </c>
      <c r="D68" s="20">
        <v>11796.130999999999</v>
      </c>
      <c r="E68" s="20">
        <v>16.920000000000002</v>
      </c>
    </row>
    <row r="69" spans="1:5" ht="24.75" customHeight="1">
      <c r="A69" s="12" t="s">
        <v>47</v>
      </c>
      <c r="B69" s="13" t="s">
        <v>9</v>
      </c>
      <c r="C69" s="14">
        <v>807404.1</v>
      </c>
      <c r="D69" s="15">
        <v>324791.75199999998</v>
      </c>
      <c r="E69" s="15">
        <v>40.230000000000004</v>
      </c>
    </row>
    <row r="70" spans="1:5" ht="24.75" customHeight="1">
      <c r="A70" s="49" t="s">
        <v>48</v>
      </c>
      <c r="B70" s="13" t="s">
        <v>9</v>
      </c>
      <c r="C70" s="14">
        <v>42742.3</v>
      </c>
      <c r="D70" s="15">
        <v>18811.929</v>
      </c>
      <c r="E70" s="15">
        <v>44.01</v>
      </c>
    </row>
    <row r="71" spans="1:5" ht="24.75" customHeight="1">
      <c r="A71" s="49" t="s">
        <v>48</v>
      </c>
      <c r="B71" s="18" t="s">
        <v>12</v>
      </c>
      <c r="C71" s="19">
        <v>69733.870999999999</v>
      </c>
      <c r="D71" s="20">
        <v>11796.130999999999</v>
      </c>
      <c r="E71" s="20">
        <v>16.920000000000002</v>
      </c>
    </row>
    <row r="72" spans="1:5" ht="24.75" customHeight="1">
      <c r="A72" s="12" t="s">
        <v>49</v>
      </c>
      <c r="B72" s="13" t="s">
        <v>46</v>
      </c>
      <c r="C72" s="14">
        <v>124496.887</v>
      </c>
      <c r="D72" s="15">
        <v>52111.4</v>
      </c>
      <c r="E72" s="15">
        <v>41.86</v>
      </c>
    </row>
    <row r="73" spans="1:5" ht="24.75" customHeight="1">
      <c r="A73" s="50" t="s">
        <v>45</v>
      </c>
      <c r="B73" s="50" t="s">
        <v>22</v>
      </c>
      <c r="C73" s="16">
        <v>1044377.1580000001</v>
      </c>
      <c r="D73" s="17">
        <v>407511.212</v>
      </c>
      <c r="E73" s="17">
        <v>39.020000000000003</v>
      </c>
    </row>
    <row r="74" spans="1:5" ht="24.75" customHeight="1">
      <c r="A74" s="48" t="s">
        <v>50</v>
      </c>
      <c r="B74" s="7" t="s">
        <v>51</v>
      </c>
      <c r="C74" s="8">
        <v>36765</v>
      </c>
      <c r="D74" s="9">
        <v>0</v>
      </c>
      <c r="E74" s="9">
        <v>0</v>
      </c>
    </row>
    <row r="75" spans="1:5" ht="24.75" customHeight="1">
      <c r="A75" s="48" t="s">
        <v>50</v>
      </c>
      <c r="B75" s="4" t="s">
        <v>52</v>
      </c>
      <c r="C75" s="10">
        <v>28923.5</v>
      </c>
      <c r="D75" s="11">
        <v>22389.999</v>
      </c>
      <c r="E75" s="11">
        <v>77.41</v>
      </c>
    </row>
    <row r="76" spans="1:5" ht="34.5" customHeight="1">
      <c r="A76" s="48" t="s">
        <v>50</v>
      </c>
      <c r="B76" s="7" t="s">
        <v>53</v>
      </c>
      <c r="C76" s="8">
        <v>2550</v>
      </c>
      <c r="D76" s="9">
        <v>0</v>
      </c>
      <c r="E76" s="9">
        <v>0</v>
      </c>
    </row>
    <row r="77" spans="1:5" ht="24.75" customHeight="1">
      <c r="A77" s="48" t="s">
        <v>50</v>
      </c>
      <c r="B77" s="7" t="s">
        <v>54</v>
      </c>
      <c r="C77" s="8">
        <v>48000</v>
      </c>
      <c r="D77" s="9">
        <v>3000</v>
      </c>
      <c r="E77" s="9">
        <v>6.25</v>
      </c>
    </row>
    <row r="78" spans="1:5" ht="24.75" customHeight="1">
      <c r="A78" s="49" t="s">
        <v>55</v>
      </c>
      <c r="B78" s="4" t="s">
        <v>52</v>
      </c>
      <c r="C78" s="10">
        <v>28923.5</v>
      </c>
      <c r="D78" s="11">
        <v>22389.999</v>
      </c>
      <c r="E78" s="11">
        <v>77.41</v>
      </c>
    </row>
    <row r="79" spans="1:5" ht="24.75" customHeight="1">
      <c r="A79" s="49" t="s">
        <v>55</v>
      </c>
      <c r="B79" s="4" t="s">
        <v>54</v>
      </c>
      <c r="C79" s="10">
        <v>3000</v>
      </c>
      <c r="D79" s="11">
        <v>3000</v>
      </c>
      <c r="E79" s="11">
        <v>100</v>
      </c>
    </row>
    <row r="80" spans="1:5" ht="24.75" customHeight="1">
      <c r="A80" s="12" t="s">
        <v>56</v>
      </c>
      <c r="B80" s="7" t="s">
        <v>54</v>
      </c>
      <c r="C80" s="8">
        <v>45000</v>
      </c>
      <c r="D80" s="9">
        <v>0</v>
      </c>
      <c r="E80" s="9">
        <v>0</v>
      </c>
    </row>
    <row r="81" spans="1:5" ht="34.5" customHeight="1">
      <c r="A81" s="12" t="s">
        <v>57</v>
      </c>
      <c r="B81" s="7" t="s">
        <v>53</v>
      </c>
      <c r="C81" s="8">
        <v>2550</v>
      </c>
      <c r="D81" s="9">
        <v>0</v>
      </c>
      <c r="E81" s="9">
        <v>0</v>
      </c>
    </row>
    <row r="82" spans="1:5" ht="24.75" customHeight="1">
      <c r="A82" s="12" t="s">
        <v>58</v>
      </c>
      <c r="B82" s="7" t="s">
        <v>51</v>
      </c>
      <c r="C82" s="8">
        <v>36765</v>
      </c>
      <c r="D82" s="9">
        <v>0</v>
      </c>
      <c r="E82" s="9">
        <v>0</v>
      </c>
    </row>
    <row r="83" spans="1:5" ht="24.75" customHeight="1">
      <c r="A83" s="50" t="s">
        <v>50</v>
      </c>
      <c r="B83" s="50" t="s">
        <v>22</v>
      </c>
      <c r="C83" s="16">
        <v>116238.5</v>
      </c>
      <c r="D83" s="17">
        <v>25389.999</v>
      </c>
      <c r="E83" s="17">
        <v>21.84</v>
      </c>
    </row>
    <row r="84" spans="1:5" ht="24.75" customHeight="1">
      <c r="A84" s="48" t="s">
        <v>59</v>
      </c>
      <c r="B84" s="4" t="s">
        <v>7</v>
      </c>
      <c r="C84" s="10">
        <v>685016.86100000003</v>
      </c>
      <c r="D84" s="11">
        <v>438890.86</v>
      </c>
      <c r="E84" s="11">
        <v>64.070000000000007</v>
      </c>
    </row>
    <row r="85" spans="1:5" ht="24.75" customHeight="1">
      <c r="A85" s="48" t="s">
        <v>59</v>
      </c>
      <c r="B85" s="4" t="s">
        <v>12</v>
      </c>
      <c r="C85" s="10">
        <v>789858.77099999995</v>
      </c>
      <c r="D85" s="11">
        <v>363487.07400000002</v>
      </c>
      <c r="E85" s="11">
        <v>46.02</v>
      </c>
    </row>
    <row r="86" spans="1:5" ht="24.75" customHeight="1">
      <c r="A86" s="12" t="s">
        <v>60</v>
      </c>
      <c r="B86" s="4" t="s">
        <v>12</v>
      </c>
      <c r="C86" s="10">
        <v>50000</v>
      </c>
      <c r="D86" s="11">
        <v>48151.62</v>
      </c>
      <c r="E86" s="11">
        <v>96.3</v>
      </c>
    </row>
    <row r="87" spans="1:5" ht="24.75" customHeight="1">
      <c r="A87" s="12" t="s">
        <v>61</v>
      </c>
      <c r="B87" s="4" t="s">
        <v>12</v>
      </c>
      <c r="C87" s="10">
        <v>40000</v>
      </c>
      <c r="D87" s="11">
        <v>39072.485000000001</v>
      </c>
      <c r="E87" s="11">
        <v>97.68</v>
      </c>
    </row>
    <row r="88" spans="1:5" ht="24.75" customHeight="1">
      <c r="A88" s="12" t="s">
        <v>62</v>
      </c>
      <c r="B88" s="4" t="s">
        <v>12</v>
      </c>
      <c r="C88" s="10">
        <v>120000</v>
      </c>
      <c r="D88" s="11">
        <v>72619.972999999998</v>
      </c>
      <c r="E88" s="11">
        <v>60.52</v>
      </c>
    </row>
    <row r="89" spans="1:5" ht="24.75" customHeight="1">
      <c r="A89" s="12" t="s">
        <v>63</v>
      </c>
      <c r="B89" s="18" t="s">
        <v>12</v>
      </c>
      <c r="C89" s="19">
        <v>232511.79500000001</v>
      </c>
      <c r="D89" s="20">
        <v>65033.012000000002</v>
      </c>
      <c r="E89" s="20">
        <v>27.97</v>
      </c>
    </row>
    <row r="90" spans="1:5" ht="34.5" customHeight="1">
      <c r="A90" s="12" t="s">
        <v>64</v>
      </c>
      <c r="B90" s="13" t="s">
        <v>12</v>
      </c>
      <c r="C90" s="14">
        <v>347346.97600000002</v>
      </c>
      <c r="D90" s="15">
        <v>138609.984</v>
      </c>
      <c r="E90" s="15">
        <v>39.910000000000004</v>
      </c>
    </row>
    <row r="91" spans="1:5" ht="24.75" customHeight="1">
      <c r="A91" s="12" t="s">
        <v>65</v>
      </c>
      <c r="B91" s="4" t="s">
        <v>7</v>
      </c>
      <c r="C91" s="10">
        <v>685016.86100000003</v>
      </c>
      <c r="D91" s="11">
        <v>438890.86</v>
      </c>
      <c r="E91" s="11">
        <v>64.070000000000007</v>
      </c>
    </row>
    <row r="92" spans="1:5" ht="24.75" customHeight="1">
      <c r="A92" s="50" t="s">
        <v>59</v>
      </c>
      <c r="B92" s="50" t="s">
        <v>22</v>
      </c>
      <c r="C92" s="16">
        <v>1474875.632</v>
      </c>
      <c r="D92" s="17">
        <v>802377.93400000001</v>
      </c>
      <c r="E92" s="17">
        <v>54.4</v>
      </c>
    </row>
    <row r="93" spans="1:5" ht="24.75" customHeight="1">
      <c r="A93" s="48" t="s">
        <v>66</v>
      </c>
      <c r="B93" s="13" t="s">
        <v>67</v>
      </c>
      <c r="C93" s="14">
        <v>823781.20000000007</v>
      </c>
      <c r="D93" s="15">
        <v>314864.33500000002</v>
      </c>
      <c r="E93" s="15">
        <v>38.22</v>
      </c>
    </row>
    <row r="94" spans="1:5" ht="24.75" customHeight="1">
      <c r="A94" s="48" t="s">
        <v>66</v>
      </c>
      <c r="B94" s="4" t="s">
        <v>68</v>
      </c>
      <c r="C94" s="10">
        <v>480</v>
      </c>
      <c r="D94" s="11">
        <v>380</v>
      </c>
      <c r="E94" s="11">
        <v>79.17</v>
      </c>
    </row>
    <row r="95" spans="1:5" ht="24.75" customHeight="1">
      <c r="A95" s="48" t="s">
        <v>66</v>
      </c>
      <c r="B95" s="7" t="s">
        <v>9</v>
      </c>
      <c r="C95" s="8">
        <v>65</v>
      </c>
      <c r="D95" s="9">
        <v>0</v>
      </c>
      <c r="E95" s="9">
        <v>0</v>
      </c>
    </row>
    <row r="96" spans="1:5" ht="24.75" customHeight="1">
      <c r="A96" s="48" t="s">
        <v>66</v>
      </c>
      <c r="B96" s="7" t="s">
        <v>10</v>
      </c>
      <c r="C96" s="8">
        <v>20275</v>
      </c>
      <c r="D96" s="9">
        <v>222.49200000000002</v>
      </c>
      <c r="E96" s="9">
        <v>1.1000000000000001</v>
      </c>
    </row>
    <row r="97" spans="1:5" ht="24.75" customHeight="1">
      <c r="A97" s="48" t="s">
        <v>66</v>
      </c>
      <c r="B97" s="4" t="s">
        <v>69</v>
      </c>
      <c r="C97" s="10">
        <v>511.40000000000003</v>
      </c>
      <c r="D97" s="11">
        <v>455.65700000000004</v>
      </c>
      <c r="E97" s="11">
        <v>89.100000000000009</v>
      </c>
    </row>
    <row r="98" spans="1:5" ht="24.75" customHeight="1">
      <c r="A98" s="48" t="s">
        <v>66</v>
      </c>
      <c r="B98" s="7" t="s">
        <v>11</v>
      </c>
      <c r="C98" s="8">
        <v>61.800000000000004</v>
      </c>
      <c r="D98" s="9">
        <v>0</v>
      </c>
      <c r="E98" s="9">
        <v>0</v>
      </c>
    </row>
    <row r="99" spans="1:5" ht="44.25" customHeight="1">
      <c r="A99" s="48" t="s">
        <v>66</v>
      </c>
      <c r="B99" s="7" t="s">
        <v>70</v>
      </c>
      <c r="C99" s="8">
        <v>100</v>
      </c>
      <c r="D99" s="9">
        <v>0</v>
      </c>
      <c r="E99" s="9">
        <v>0</v>
      </c>
    </row>
    <row r="100" spans="1:5" ht="24.75" customHeight="1">
      <c r="A100" s="48" t="s">
        <v>66</v>
      </c>
      <c r="B100" s="7" t="s">
        <v>12</v>
      </c>
      <c r="C100" s="8">
        <v>2500</v>
      </c>
      <c r="D100" s="9">
        <v>246.744</v>
      </c>
      <c r="E100" s="9">
        <v>9.870000000000001</v>
      </c>
    </row>
    <row r="101" spans="1:5" ht="24.75" customHeight="1">
      <c r="A101" s="48" t="s">
        <v>66</v>
      </c>
      <c r="B101" s="4" t="s">
        <v>14</v>
      </c>
      <c r="C101" s="10">
        <v>46</v>
      </c>
      <c r="D101" s="11">
        <v>46</v>
      </c>
      <c r="E101" s="11">
        <v>100</v>
      </c>
    </row>
    <row r="102" spans="1:5" ht="24.75" customHeight="1">
      <c r="A102" s="49" t="s">
        <v>71</v>
      </c>
      <c r="B102" s="13" t="s">
        <v>67</v>
      </c>
      <c r="C102" s="14">
        <v>27657.9</v>
      </c>
      <c r="D102" s="15">
        <v>9187.74</v>
      </c>
      <c r="E102" s="15">
        <v>33.22</v>
      </c>
    </row>
    <row r="103" spans="1:5" ht="24.75" customHeight="1">
      <c r="A103" s="49" t="s">
        <v>71</v>
      </c>
      <c r="B103" s="7" t="s">
        <v>9</v>
      </c>
      <c r="C103" s="8">
        <v>65</v>
      </c>
      <c r="D103" s="9">
        <v>0</v>
      </c>
      <c r="E103" s="9">
        <v>0</v>
      </c>
    </row>
    <row r="104" spans="1:5" ht="24.75" customHeight="1">
      <c r="A104" s="49" t="s">
        <v>71</v>
      </c>
      <c r="B104" s="4" t="s">
        <v>69</v>
      </c>
      <c r="C104" s="10">
        <v>511.40000000000003</v>
      </c>
      <c r="D104" s="11">
        <v>455.65700000000004</v>
      </c>
      <c r="E104" s="11">
        <v>89.100000000000009</v>
      </c>
    </row>
    <row r="105" spans="1:5" ht="24.75" customHeight="1">
      <c r="A105" s="49" t="s">
        <v>71</v>
      </c>
      <c r="B105" s="7" t="s">
        <v>11</v>
      </c>
      <c r="C105" s="8">
        <v>61.800000000000004</v>
      </c>
      <c r="D105" s="9">
        <v>0</v>
      </c>
      <c r="E105" s="9">
        <v>0</v>
      </c>
    </row>
    <row r="106" spans="1:5" ht="24.75" customHeight="1">
      <c r="A106" s="12" t="s">
        <v>72</v>
      </c>
      <c r="B106" s="18" t="s">
        <v>10</v>
      </c>
      <c r="C106" s="19">
        <v>775</v>
      </c>
      <c r="D106" s="20">
        <v>222.49200000000002</v>
      </c>
      <c r="E106" s="20">
        <v>28.71</v>
      </c>
    </row>
    <row r="107" spans="1:5" ht="24.75" customHeight="1">
      <c r="A107" s="49" t="s">
        <v>73</v>
      </c>
      <c r="B107" s="7" t="s">
        <v>68</v>
      </c>
      <c r="C107" s="8">
        <v>100</v>
      </c>
      <c r="D107" s="9">
        <v>0</v>
      </c>
      <c r="E107" s="9">
        <v>0</v>
      </c>
    </row>
    <row r="108" spans="1:5" ht="24.75" customHeight="1">
      <c r="A108" s="49" t="s">
        <v>73</v>
      </c>
      <c r="B108" s="7" t="s">
        <v>10</v>
      </c>
      <c r="C108" s="8">
        <v>19500</v>
      </c>
      <c r="D108" s="9">
        <v>0</v>
      </c>
      <c r="E108" s="9">
        <v>0</v>
      </c>
    </row>
    <row r="109" spans="1:5" ht="44.25" customHeight="1">
      <c r="A109" s="49" t="s">
        <v>73</v>
      </c>
      <c r="B109" s="7" t="s">
        <v>70</v>
      </c>
      <c r="C109" s="8">
        <v>100</v>
      </c>
      <c r="D109" s="9">
        <v>0</v>
      </c>
      <c r="E109" s="9">
        <v>0</v>
      </c>
    </row>
    <row r="110" spans="1:5" ht="24.75" customHeight="1">
      <c r="A110" s="12" t="s">
        <v>74</v>
      </c>
      <c r="B110" s="7" t="s">
        <v>67</v>
      </c>
      <c r="C110" s="8">
        <v>120</v>
      </c>
      <c r="D110" s="9">
        <v>0</v>
      </c>
      <c r="E110" s="9">
        <v>0</v>
      </c>
    </row>
    <row r="111" spans="1:5" ht="24.75" customHeight="1">
      <c r="A111" s="49" t="s">
        <v>75</v>
      </c>
      <c r="B111" s="13" t="s">
        <v>67</v>
      </c>
      <c r="C111" s="14">
        <v>192804.5</v>
      </c>
      <c r="D111" s="15">
        <v>76753.876000000004</v>
      </c>
      <c r="E111" s="15">
        <v>39.81</v>
      </c>
    </row>
    <row r="112" spans="1:5" ht="24.75" customHeight="1">
      <c r="A112" s="49" t="s">
        <v>75</v>
      </c>
      <c r="B112" s="7" t="s">
        <v>12</v>
      </c>
      <c r="C112" s="8">
        <v>2500</v>
      </c>
      <c r="D112" s="9">
        <v>246.744</v>
      </c>
      <c r="E112" s="9">
        <v>9.870000000000001</v>
      </c>
    </row>
    <row r="113" spans="1:5" ht="24.75" customHeight="1">
      <c r="A113" s="49" t="s">
        <v>76</v>
      </c>
      <c r="B113" s="13" t="s">
        <v>67</v>
      </c>
      <c r="C113" s="14">
        <v>603198.80000000005</v>
      </c>
      <c r="D113" s="15">
        <v>228922.71900000001</v>
      </c>
      <c r="E113" s="15">
        <v>37.950000000000003</v>
      </c>
    </row>
    <row r="114" spans="1:5" ht="24.75" customHeight="1">
      <c r="A114" s="49" t="s">
        <v>76</v>
      </c>
      <c r="B114" s="4" t="s">
        <v>68</v>
      </c>
      <c r="C114" s="10">
        <v>380</v>
      </c>
      <c r="D114" s="11">
        <v>380</v>
      </c>
      <c r="E114" s="11">
        <v>100</v>
      </c>
    </row>
    <row r="115" spans="1:5" ht="24.75" customHeight="1">
      <c r="A115" s="49" t="s">
        <v>76</v>
      </c>
      <c r="B115" s="4" t="s">
        <v>14</v>
      </c>
      <c r="C115" s="10">
        <v>46</v>
      </c>
      <c r="D115" s="11">
        <v>46</v>
      </c>
      <c r="E115" s="11">
        <v>100</v>
      </c>
    </row>
    <row r="116" spans="1:5" ht="24.75" customHeight="1">
      <c r="A116" s="50" t="s">
        <v>66</v>
      </c>
      <c r="B116" s="50" t="s">
        <v>22</v>
      </c>
      <c r="C116" s="16">
        <v>847820.4</v>
      </c>
      <c r="D116" s="17">
        <v>316215.228</v>
      </c>
      <c r="E116" s="17">
        <v>37.300000000000004</v>
      </c>
    </row>
    <row r="117" spans="1:5" ht="24.75" customHeight="1">
      <c r="A117" s="48" t="s">
        <v>77</v>
      </c>
      <c r="B117" s="13" t="s">
        <v>68</v>
      </c>
      <c r="C117" s="14">
        <v>61001.8</v>
      </c>
      <c r="D117" s="15">
        <v>19536.859</v>
      </c>
      <c r="E117" s="15">
        <v>32.03</v>
      </c>
    </row>
    <row r="118" spans="1:5" ht="24.75" customHeight="1">
      <c r="A118" s="48" t="s">
        <v>77</v>
      </c>
      <c r="B118" s="13" t="s">
        <v>69</v>
      </c>
      <c r="C118" s="14">
        <v>36607</v>
      </c>
      <c r="D118" s="15">
        <v>14446.017</v>
      </c>
      <c r="E118" s="15">
        <v>39.46</v>
      </c>
    </row>
    <row r="119" spans="1:5" ht="34.5" customHeight="1">
      <c r="A119" s="48" t="s">
        <v>77</v>
      </c>
      <c r="B119" s="13" t="s">
        <v>78</v>
      </c>
      <c r="C119" s="14">
        <v>282442</v>
      </c>
      <c r="D119" s="15">
        <v>115892.62300000001</v>
      </c>
      <c r="E119" s="15">
        <v>41.03</v>
      </c>
    </row>
    <row r="120" spans="1:5" ht="24.75" customHeight="1">
      <c r="A120" s="48" t="s">
        <v>77</v>
      </c>
      <c r="B120" s="4" t="s">
        <v>14</v>
      </c>
      <c r="C120" s="10">
        <v>112</v>
      </c>
      <c r="D120" s="11">
        <v>111.994</v>
      </c>
      <c r="E120" s="11">
        <v>99.990000000000009</v>
      </c>
    </row>
    <row r="121" spans="1:5" ht="24.75" customHeight="1">
      <c r="A121" s="48" t="s">
        <v>77</v>
      </c>
      <c r="B121" s="4" t="s">
        <v>54</v>
      </c>
      <c r="C121" s="10">
        <v>10000</v>
      </c>
      <c r="D121" s="11">
        <v>10000</v>
      </c>
      <c r="E121" s="11">
        <v>100</v>
      </c>
    </row>
    <row r="122" spans="1:5" ht="24.75" customHeight="1">
      <c r="A122" s="49" t="s">
        <v>79</v>
      </c>
      <c r="B122" s="13" t="s">
        <v>68</v>
      </c>
      <c r="C122" s="14">
        <v>61001.8</v>
      </c>
      <c r="D122" s="15">
        <v>19536.859</v>
      </c>
      <c r="E122" s="15">
        <v>32.03</v>
      </c>
    </row>
    <row r="123" spans="1:5" ht="24.75" customHeight="1">
      <c r="A123" s="49" t="s">
        <v>79</v>
      </c>
      <c r="B123" s="13" t="s">
        <v>69</v>
      </c>
      <c r="C123" s="14">
        <v>36607</v>
      </c>
      <c r="D123" s="15">
        <v>14446.017</v>
      </c>
      <c r="E123" s="15">
        <v>39.46</v>
      </c>
    </row>
    <row r="124" spans="1:5" ht="24.75" customHeight="1">
      <c r="A124" s="49" t="s">
        <v>79</v>
      </c>
      <c r="B124" s="4" t="s">
        <v>14</v>
      </c>
      <c r="C124" s="10">
        <v>112</v>
      </c>
      <c r="D124" s="11">
        <v>111.994</v>
      </c>
      <c r="E124" s="11">
        <v>99.990000000000009</v>
      </c>
    </row>
    <row r="125" spans="1:5" ht="24.75" customHeight="1">
      <c r="A125" s="49" t="s">
        <v>79</v>
      </c>
      <c r="B125" s="4" t="s">
        <v>54</v>
      </c>
      <c r="C125" s="10">
        <v>10000</v>
      </c>
      <c r="D125" s="11">
        <v>10000</v>
      </c>
      <c r="E125" s="11">
        <v>100</v>
      </c>
    </row>
    <row r="126" spans="1:5" ht="44.25" customHeight="1">
      <c r="A126" s="12" t="s">
        <v>80</v>
      </c>
      <c r="B126" s="13" t="s">
        <v>78</v>
      </c>
      <c r="C126" s="14">
        <v>282442</v>
      </c>
      <c r="D126" s="15">
        <v>115892.62300000001</v>
      </c>
      <c r="E126" s="15">
        <v>41.03</v>
      </c>
    </row>
    <row r="127" spans="1:5" ht="24.75" customHeight="1">
      <c r="A127" s="50" t="s">
        <v>77</v>
      </c>
      <c r="B127" s="50" t="s">
        <v>22</v>
      </c>
      <c r="C127" s="16">
        <v>390162.8</v>
      </c>
      <c r="D127" s="17">
        <v>159987.49299999999</v>
      </c>
      <c r="E127" s="17">
        <v>41.01</v>
      </c>
    </row>
    <row r="128" spans="1:5" ht="34.5" customHeight="1">
      <c r="A128" s="48" t="s">
        <v>81</v>
      </c>
      <c r="B128" s="18" t="s">
        <v>82</v>
      </c>
      <c r="C128" s="19">
        <v>101653.90000000001</v>
      </c>
      <c r="D128" s="20">
        <v>18483.766</v>
      </c>
      <c r="E128" s="20">
        <v>18.18</v>
      </c>
    </row>
    <row r="129" spans="1:5" ht="24.75" customHeight="1">
      <c r="A129" s="48" t="s">
        <v>81</v>
      </c>
      <c r="B129" s="18" t="s">
        <v>52</v>
      </c>
      <c r="C129" s="19">
        <v>124795.6</v>
      </c>
      <c r="D129" s="20">
        <v>15902.269</v>
      </c>
      <c r="E129" s="20">
        <v>12.74</v>
      </c>
    </row>
    <row r="130" spans="1:5" ht="34.5" customHeight="1">
      <c r="A130" s="12" t="s">
        <v>83</v>
      </c>
      <c r="B130" s="18" t="s">
        <v>82</v>
      </c>
      <c r="C130" s="19">
        <v>55307.9</v>
      </c>
      <c r="D130" s="20">
        <v>10625.003000000001</v>
      </c>
      <c r="E130" s="20">
        <v>19.21</v>
      </c>
    </row>
    <row r="131" spans="1:5" ht="34.5" customHeight="1">
      <c r="A131" s="12" t="s">
        <v>84</v>
      </c>
      <c r="B131" s="7" t="s">
        <v>82</v>
      </c>
      <c r="C131" s="8">
        <v>4400</v>
      </c>
      <c r="D131" s="9">
        <v>0</v>
      </c>
      <c r="E131" s="9">
        <v>0</v>
      </c>
    </row>
    <row r="132" spans="1:5" ht="34.5" customHeight="1">
      <c r="A132" s="12" t="s">
        <v>85</v>
      </c>
      <c r="B132" s="13" t="s">
        <v>82</v>
      </c>
      <c r="C132" s="14">
        <v>14691.9</v>
      </c>
      <c r="D132" s="15">
        <v>5208.8</v>
      </c>
      <c r="E132" s="15">
        <v>35.450000000000003</v>
      </c>
    </row>
    <row r="133" spans="1:5" ht="34.5" customHeight="1">
      <c r="A133" s="49" t="s">
        <v>86</v>
      </c>
      <c r="B133" s="7" t="s">
        <v>82</v>
      </c>
      <c r="C133" s="8">
        <v>27254.100000000002</v>
      </c>
      <c r="D133" s="9">
        <v>2649.9630000000002</v>
      </c>
      <c r="E133" s="9">
        <v>9.7200000000000006</v>
      </c>
    </row>
    <row r="134" spans="1:5" ht="24.75" customHeight="1">
      <c r="A134" s="49" t="s">
        <v>86</v>
      </c>
      <c r="B134" s="18" t="s">
        <v>52</v>
      </c>
      <c r="C134" s="19">
        <v>124795.6</v>
      </c>
      <c r="D134" s="20">
        <v>15902.269</v>
      </c>
      <c r="E134" s="20">
        <v>12.74</v>
      </c>
    </row>
    <row r="135" spans="1:5" ht="24.75" customHeight="1">
      <c r="A135" s="50" t="s">
        <v>81</v>
      </c>
      <c r="B135" s="50" t="s">
        <v>22</v>
      </c>
      <c r="C135" s="16">
        <v>226449.5</v>
      </c>
      <c r="D135" s="17">
        <v>34386.035000000003</v>
      </c>
      <c r="E135" s="17">
        <v>15.18</v>
      </c>
    </row>
    <row r="136" spans="1:5" ht="24.75" customHeight="1">
      <c r="A136" s="48" t="s">
        <v>87</v>
      </c>
      <c r="B136" s="7" t="s">
        <v>67</v>
      </c>
      <c r="C136" s="8">
        <v>505.8</v>
      </c>
      <c r="D136" s="9">
        <v>0</v>
      </c>
      <c r="E136" s="9">
        <v>0</v>
      </c>
    </row>
    <row r="137" spans="1:5" ht="24.75" customHeight="1">
      <c r="A137" s="48" t="s">
        <v>87</v>
      </c>
      <c r="B137" s="7" t="s">
        <v>10</v>
      </c>
      <c r="C137" s="8">
        <v>15000</v>
      </c>
      <c r="D137" s="9">
        <v>658.81500000000005</v>
      </c>
      <c r="E137" s="9">
        <v>4.3899999999999997</v>
      </c>
    </row>
    <row r="138" spans="1:5" ht="24.75" customHeight="1">
      <c r="A138" s="48" t="s">
        <v>87</v>
      </c>
      <c r="B138" s="7" t="s">
        <v>88</v>
      </c>
      <c r="C138" s="8">
        <v>12.200000000000001</v>
      </c>
      <c r="D138" s="9">
        <v>0</v>
      </c>
      <c r="E138" s="9">
        <v>0</v>
      </c>
    </row>
    <row r="139" spans="1:5" ht="24.75" customHeight="1">
      <c r="A139" s="48" t="s">
        <v>87</v>
      </c>
      <c r="B139" s="7" t="s">
        <v>14</v>
      </c>
      <c r="C139" s="8">
        <v>82</v>
      </c>
      <c r="D139" s="9">
        <v>0</v>
      </c>
      <c r="E139" s="9">
        <v>0</v>
      </c>
    </row>
    <row r="140" spans="1:5" ht="24.75" customHeight="1">
      <c r="A140" s="48" t="s">
        <v>87</v>
      </c>
      <c r="B140" s="4" t="s">
        <v>89</v>
      </c>
      <c r="C140" s="10">
        <v>57</v>
      </c>
      <c r="D140" s="11">
        <v>57</v>
      </c>
      <c r="E140" s="11">
        <v>100</v>
      </c>
    </row>
    <row r="141" spans="1:5" ht="24.75" customHeight="1">
      <c r="A141" s="48" t="s">
        <v>87</v>
      </c>
      <c r="B141" s="18" t="s">
        <v>90</v>
      </c>
      <c r="C141" s="19">
        <v>159980.31899999999</v>
      </c>
      <c r="D141" s="20">
        <v>34881.982000000004</v>
      </c>
      <c r="E141" s="20">
        <v>21.8</v>
      </c>
    </row>
    <row r="142" spans="1:5" ht="24.75" customHeight="1">
      <c r="A142" s="49" t="s">
        <v>91</v>
      </c>
      <c r="B142" s="7" t="s">
        <v>67</v>
      </c>
      <c r="C142" s="8">
        <v>505.8</v>
      </c>
      <c r="D142" s="9">
        <v>0</v>
      </c>
      <c r="E142" s="9">
        <v>0</v>
      </c>
    </row>
    <row r="143" spans="1:5" ht="24.75" customHeight="1">
      <c r="A143" s="49" t="s">
        <v>91</v>
      </c>
      <c r="B143" s="7" t="s">
        <v>88</v>
      </c>
      <c r="C143" s="8">
        <v>12.200000000000001</v>
      </c>
      <c r="D143" s="9">
        <v>0</v>
      </c>
      <c r="E143" s="9">
        <v>0</v>
      </c>
    </row>
    <row r="144" spans="1:5" ht="24.75" customHeight="1">
      <c r="A144" s="49" t="s">
        <v>91</v>
      </c>
      <c r="B144" s="7" t="s">
        <v>10</v>
      </c>
      <c r="C144" s="8">
        <v>15000</v>
      </c>
      <c r="D144" s="9">
        <v>658.81500000000005</v>
      </c>
      <c r="E144" s="9">
        <v>4.3899999999999997</v>
      </c>
    </row>
    <row r="145" spans="1:5" ht="24.75" customHeight="1">
      <c r="A145" s="49" t="s">
        <v>91</v>
      </c>
      <c r="B145" s="7" t="s">
        <v>14</v>
      </c>
      <c r="C145" s="8">
        <v>82</v>
      </c>
      <c r="D145" s="9">
        <v>0</v>
      </c>
      <c r="E145" s="9">
        <v>0</v>
      </c>
    </row>
    <row r="146" spans="1:5" ht="24.75" customHeight="1">
      <c r="A146" s="49" t="s">
        <v>91</v>
      </c>
      <c r="B146" s="4" t="s">
        <v>89</v>
      </c>
      <c r="C146" s="10">
        <v>57</v>
      </c>
      <c r="D146" s="11">
        <v>57</v>
      </c>
      <c r="E146" s="11">
        <v>100</v>
      </c>
    </row>
    <row r="147" spans="1:5" ht="24.75" customHeight="1">
      <c r="A147" s="49" t="s">
        <v>91</v>
      </c>
      <c r="B147" s="18" t="s">
        <v>90</v>
      </c>
      <c r="C147" s="19">
        <v>158780.31899999999</v>
      </c>
      <c r="D147" s="20">
        <v>34881.982000000004</v>
      </c>
      <c r="E147" s="20">
        <v>21.97</v>
      </c>
    </row>
    <row r="148" spans="1:5" ht="24.75" customHeight="1">
      <c r="A148" s="12" t="s">
        <v>92</v>
      </c>
      <c r="B148" s="7" t="s">
        <v>90</v>
      </c>
      <c r="C148" s="8">
        <v>1200</v>
      </c>
      <c r="D148" s="9">
        <v>0</v>
      </c>
      <c r="E148" s="9">
        <v>0</v>
      </c>
    </row>
    <row r="149" spans="1:5" ht="24.75" customHeight="1">
      <c r="A149" s="50" t="s">
        <v>87</v>
      </c>
      <c r="B149" s="50" t="s">
        <v>22</v>
      </c>
      <c r="C149" s="16">
        <v>175637.31899999999</v>
      </c>
      <c r="D149" s="17">
        <v>35597.796999999999</v>
      </c>
      <c r="E149" s="17">
        <v>20.27</v>
      </c>
    </row>
    <row r="150" spans="1:5" ht="24.75" customHeight="1">
      <c r="A150" s="48" t="s">
        <v>93</v>
      </c>
      <c r="B150" s="4" t="s">
        <v>94</v>
      </c>
      <c r="C150" s="10">
        <v>333082.64600000001</v>
      </c>
      <c r="D150" s="11">
        <v>157079.19099999999</v>
      </c>
      <c r="E150" s="11">
        <v>47.160000000000004</v>
      </c>
    </row>
    <row r="151" spans="1:5" ht="24.75" customHeight="1">
      <c r="A151" s="48" t="s">
        <v>93</v>
      </c>
      <c r="B151" s="7" t="s">
        <v>95</v>
      </c>
      <c r="C151" s="8">
        <v>70000</v>
      </c>
      <c r="D151" s="9">
        <v>0</v>
      </c>
      <c r="E151" s="9">
        <v>0</v>
      </c>
    </row>
    <row r="152" spans="1:5" ht="24.75" customHeight="1">
      <c r="A152" s="48" t="s">
        <v>93</v>
      </c>
      <c r="B152" s="7" t="s">
        <v>7</v>
      </c>
      <c r="C152" s="8">
        <v>22996.781999999999</v>
      </c>
      <c r="D152" s="9">
        <v>1029.06</v>
      </c>
      <c r="E152" s="9">
        <v>4.47</v>
      </c>
    </row>
    <row r="153" spans="1:5" ht="24.75" customHeight="1">
      <c r="A153" s="48" t="s">
        <v>93</v>
      </c>
      <c r="B153" s="7" t="s">
        <v>9</v>
      </c>
      <c r="C153" s="8">
        <v>44000</v>
      </c>
      <c r="D153" s="9">
        <v>4310.6980000000003</v>
      </c>
      <c r="E153" s="9">
        <v>9.8000000000000007</v>
      </c>
    </row>
    <row r="154" spans="1:5" ht="34.5" customHeight="1">
      <c r="A154" s="48" t="s">
        <v>93</v>
      </c>
      <c r="B154" s="18" t="s">
        <v>53</v>
      </c>
      <c r="C154" s="19">
        <v>26730.698</v>
      </c>
      <c r="D154" s="20">
        <v>7444.6590000000006</v>
      </c>
      <c r="E154" s="20">
        <v>27.85</v>
      </c>
    </row>
    <row r="155" spans="1:5" ht="24.75" customHeight="1">
      <c r="A155" s="48" t="s">
        <v>93</v>
      </c>
      <c r="B155" s="18" t="s">
        <v>12</v>
      </c>
      <c r="C155" s="19">
        <v>66936.043999999994</v>
      </c>
      <c r="D155" s="20">
        <v>6825.0170000000007</v>
      </c>
      <c r="E155" s="20">
        <v>10.200000000000001</v>
      </c>
    </row>
    <row r="156" spans="1:5" ht="24.75" customHeight="1">
      <c r="A156" s="48" t="s">
        <v>93</v>
      </c>
      <c r="B156" s="4" t="s">
        <v>54</v>
      </c>
      <c r="C156" s="10">
        <v>803684.29700000002</v>
      </c>
      <c r="D156" s="11">
        <v>363273.81199999998</v>
      </c>
      <c r="E156" s="11">
        <v>45.2</v>
      </c>
    </row>
    <row r="157" spans="1:5" ht="24.75" customHeight="1">
      <c r="A157" s="48" t="s">
        <v>93</v>
      </c>
      <c r="B157" s="7" t="s">
        <v>90</v>
      </c>
      <c r="C157" s="8">
        <v>8100.9810000000007</v>
      </c>
      <c r="D157" s="9">
        <v>0</v>
      </c>
      <c r="E157" s="9">
        <v>0</v>
      </c>
    </row>
    <row r="158" spans="1:5" ht="34.5" customHeight="1">
      <c r="A158" s="12" t="s">
        <v>96</v>
      </c>
      <c r="B158" s="13" t="s">
        <v>54</v>
      </c>
      <c r="C158" s="14">
        <v>266144.61200000002</v>
      </c>
      <c r="D158" s="15">
        <v>82269.456000000006</v>
      </c>
      <c r="E158" s="15">
        <v>30.91</v>
      </c>
    </row>
    <row r="159" spans="1:5" ht="34.5" customHeight="1">
      <c r="A159" s="12" t="s">
        <v>97</v>
      </c>
      <c r="B159" s="4" t="s">
        <v>54</v>
      </c>
      <c r="C159" s="10">
        <v>325641.39899999998</v>
      </c>
      <c r="D159" s="11">
        <v>150284.59299999999</v>
      </c>
      <c r="E159" s="11">
        <v>46.15</v>
      </c>
    </row>
    <row r="160" spans="1:5" ht="24.75" customHeight="1">
      <c r="A160" s="12" t="s">
        <v>98</v>
      </c>
      <c r="B160" s="7" t="s">
        <v>54</v>
      </c>
      <c r="C160" s="8">
        <v>46512.915000000001</v>
      </c>
      <c r="D160" s="9">
        <v>120.313</v>
      </c>
      <c r="E160" s="9">
        <v>0.26</v>
      </c>
    </row>
    <row r="161" spans="1:5" ht="34.5" customHeight="1">
      <c r="A161" s="12" t="s">
        <v>99</v>
      </c>
      <c r="B161" s="7" t="s">
        <v>54</v>
      </c>
      <c r="C161" s="8">
        <v>25000</v>
      </c>
      <c r="D161" s="9">
        <v>0</v>
      </c>
      <c r="E161" s="9">
        <v>0</v>
      </c>
    </row>
    <row r="162" spans="1:5" ht="34.5" customHeight="1">
      <c r="A162" s="12" t="s">
        <v>100</v>
      </c>
      <c r="B162" s="4" t="s">
        <v>94</v>
      </c>
      <c r="C162" s="10">
        <v>333082.64600000001</v>
      </c>
      <c r="D162" s="11">
        <v>157079.19099999999</v>
      </c>
      <c r="E162" s="11">
        <v>47.160000000000004</v>
      </c>
    </row>
    <row r="163" spans="1:5" ht="44.25" customHeight="1">
      <c r="A163" s="12" t="s">
        <v>101</v>
      </c>
      <c r="B163" s="7" t="s">
        <v>53</v>
      </c>
      <c r="C163" s="8">
        <v>4011.5750000000003</v>
      </c>
      <c r="D163" s="9">
        <v>0</v>
      </c>
      <c r="E163" s="9">
        <v>0</v>
      </c>
    </row>
    <row r="164" spans="1:5" ht="24.75" customHeight="1">
      <c r="A164" s="49" t="s">
        <v>102</v>
      </c>
      <c r="B164" s="7" t="s">
        <v>95</v>
      </c>
      <c r="C164" s="8">
        <v>70000</v>
      </c>
      <c r="D164" s="9">
        <v>0</v>
      </c>
      <c r="E164" s="9">
        <v>0</v>
      </c>
    </row>
    <row r="165" spans="1:5" ht="24.75" customHeight="1">
      <c r="A165" s="49" t="s">
        <v>102</v>
      </c>
      <c r="B165" s="7" t="s">
        <v>7</v>
      </c>
      <c r="C165" s="8">
        <v>22996.781999999999</v>
      </c>
      <c r="D165" s="9">
        <v>1029.06</v>
      </c>
      <c r="E165" s="9">
        <v>4.47</v>
      </c>
    </row>
    <row r="166" spans="1:5" ht="24.75" customHeight="1">
      <c r="A166" s="49" t="s">
        <v>102</v>
      </c>
      <c r="B166" s="7" t="s">
        <v>9</v>
      </c>
      <c r="C166" s="8">
        <v>44000</v>
      </c>
      <c r="D166" s="9">
        <v>4310.6980000000003</v>
      </c>
      <c r="E166" s="9">
        <v>9.8000000000000007</v>
      </c>
    </row>
    <row r="167" spans="1:5" ht="24.75" customHeight="1">
      <c r="A167" s="49" t="s">
        <v>102</v>
      </c>
      <c r="B167" s="18" t="s">
        <v>12</v>
      </c>
      <c r="C167" s="19">
        <v>66936.043999999994</v>
      </c>
      <c r="D167" s="20">
        <v>6825.0170000000007</v>
      </c>
      <c r="E167" s="20">
        <v>10.200000000000001</v>
      </c>
    </row>
    <row r="168" spans="1:5" ht="24.75" customHeight="1">
      <c r="A168" s="49" t="s">
        <v>102</v>
      </c>
      <c r="B168" s="4" t="s">
        <v>54</v>
      </c>
      <c r="C168" s="10">
        <v>140385.37100000001</v>
      </c>
      <c r="D168" s="11">
        <v>130599.45</v>
      </c>
      <c r="E168" s="11">
        <v>93.03</v>
      </c>
    </row>
    <row r="169" spans="1:5" ht="24.75" customHeight="1">
      <c r="A169" s="49" t="s">
        <v>102</v>
      </c>
      <c r="B169" s="7" t="s">
        <v>90</v>
      </c>
      <c r="C169" s="8">
        <v>8100.9810000000007</v>
      </c>
      <c r="D169" s="9">
        <v>0</v>
      </c>
      <c r="E169" s="9">
        <v>0</v>
      </c>
    </row>
    <row r="170" spans="1:5" ht="34.5" customHeight="1">
      <c r="A170" s="12" t="s">
        <v>103</v>
      </c>
      <c r="B170" s="13" t="s">
        <v>53</v>
      </c>
      <c r="C170" s="14">
        <v>22613.123</v>
      </c>
      <c r="D170" s="15">
        <v>7350.4000000000005</v>
      </c>
      <c r="E170" s="15">
        <v>32.51</v>
      </c>
    </row>
    <row r="171" spans="1:5" ht="34.5" customHeight="1">
      <c r="A171" s="12" t="s">
        <v>104</v>
      </c>
      <c r="B171" s="4" t="s">
        <v>53</v>
      </c>
      <c r="C171" s="10">
        <v>106</v>
      </c>
      <c r="D171" s="11">
        <v>94.259</v>
      </c>
      <c r="E171" s="11">
        <v>88.92</v>
      </c>
    </row>
    <row r="172" spans="1:5" ht="24.75" customHeight="1">
      <c r="A172" s="50" t="s">
        <v>93</v>
      </c>
      <c r="B172" s="50" t="s">
        <v>22</v>
      </c>
      <c r="C172" s="16">
        <v>1375531.4480000001</v>
      </c>
      <c r="D172" s="17">
        <v>539962.43700000003</v>
      </c>
      <c r="E172" s="17">
        <v>39.25</v>
      </c>
    </row>
    <row r="173" spans="1:5" ht="24.75" customHeight="1">
      <c r="A173" s="48" t="s">
        <v>105</v>
      </c>
      <c r="B173" s="13" t="s">
        <v>95</v>
      </c>
      <c r="C173" s="14">
        <v>4909172.17</v>
      </c>
      <c r="D173" s="15">
        <v>1496202.3970000001</v>
      </c>
      <c r="E173" s="15">
        <v>30.48</v>
      </c>
    </row>
    <row r="174" spans="1:5" ht="24.75" customHeight="1">
      <c r="A174" s="48" t="s">
        <v>105</v>
      </c>
      <c r="B174" s="7" t="s">
        <v>12</v>
      </c>
      <c r="C174" s="8">
        <v>3331.5820000000003</v>
      </c>
      <c r="D174" s="9">
        <v>236.42200000000003</v>
      </c>
      <c r="E174" s="9">
        <v>7.1000000000000005</v>
      </c>
    </row>
    <row r="175" spans="1:5" ht="24.75" customHeight="1">
      <c r="A175" s="12" t="s">
        <v>106</v>
      </c>
      <c r="B175" s="18" t="s">
        <v>95</v>
      </c>
      <c r="C175" s="19">
        <v>4092327.9789999998</v>
      </c>
      <c r="D175" s="20">
        <v>1128522.142</v>
      </c>
      <c r="E175" s="20">
        <v>27.580000000000002</v>
      </c>
    </row>
    <row r="176" spans="1:5" ht="24.75" customHeight="1">
      <c r="A176" s="49" t="s">
        <v>107</v>
      </c>
      <c r="B176" s="13" t="s">
        <v>95</v>
      </c>
      <c r="C176" s="14">
        <v>804282.79099999997</v>
      </c>
      <c r="D176" s="15">
        <v>355118.85499999998</v>
      </c>
      <c r="E176" s="15">
        <v>44.15</v>
      </c>
    </row>
    <row r="177" spans="1:5" ht="24.75" customHeight="1">
      <c r="A177" s="49" t="s">
        <v>107</v>
      </c>
      <c r="B177" s="7" t="s">
        <v>12</v>
      </c>
      <c r="C177" s="8">
        <v>3331.5820000000003</v>
      </c>
      <c r="D177" s="9">
        <v>236.42200000000003</v>
      </c>
      <c r="E177" s="9">
        <v>7.1000000000000005</v>
      </c>
    </row>
    <row r="178" spans="1:5" ht="24.75" customHeight="1">
      <c r="A178" s="12" t="s">
        <v>108</v>
      </c>
      <c r="B178" s="4" t="s">
        <v>95</v>
      </c>
      <c r="C178" s="10">
        <v>12561.4</v>
      </c>
      <c r="D178" s="11">
        <v>12561.4</v>
      </c>
      <c r="E178" s="11">
        <v>100</v>
      </c>
    </row>
    <row r="179" spans="1:5" ht="24.75" customHeight="1">
      <c r="A179" s="50" t="s">
        <v>105</v>
      </c>
      <c r="B179" s="50" t="s">
        <v>22</v>
      </c>
      <c r="C179" s="16">
        <v>4912503.7520000003</v>
      </c>
      <c r="D179" s="17">
        <v>1496438.8189999999</v>
      </c>
      <c r="E179" s="17">
        <v>30.46</v>
      </c>
    </row>
    <row r="180" spans="1:5" ht="34.5" customHeight="1">
      <c r="A180" s="48" t="s">
        <v>109</v>
      </c>
      <c r="B180" s="7" t="s">
        <v>110</v>
      </c>
      <c r="C180" s="8">
        <v>500000</v>
      </c>
      <c r="D180" s="9">
        <v>0</v>
      </c>
      <c r="E180" s="9">
        <v>0</v>
      </c>
    </row>
    <row r="181" spans="1:5" ht="34.5" customHeight="1">
      <c r="A181" s="48" t="s">
        <v>109</v>
      </c>
      <c r="B181" s="13" t="s">
        <v>111</v>
      </c>
      <c r="C181" s="14">
        <v>31209.5</v>
      </c>
      <c r="D181" s="15">
        <v>11264.082</v>
      </c>
      <c r="E181" s="15">
        <v>36.090000000000003</v>
      </c>
    </row>
    <row r="182" spans="1:5" ht="34.5" customHeight="1">
      <c r="A182" s="48" t="s">
        <v>109</v>
      </c>
      <c r="B182" s="4" t="s">
        <v>82</v>
      </c>
      <c r="C182" s="10">
        <v>9000</v>
      </c>
      <c r="D182" s="11">
        <v>4338.924</v>
      </c>
      <c r="E182" s="11">
        <v>48.21</v>
      </c>
    </row>
    <row r="183" spans="1:5" ht="34.5" customHeight="1">
      <c r="A183" s="12" t="s">
        <v>112</v>
      </c>
      <c r="B183" s="13" t="s">
        <v>111</v>
      </c>
      <c r="C183" s="14">
        <v>31209.5</v>
      </c>
      <c r="D183" s="15">
        <v>11264.082</v>
      </c>
      <c r="E183" s="15">
        <v>36.090000000000003</v>
      </c>
    </row>
    <row r="184" spans="1:5" ht="34.5" customHeight="1">
      <c r="A184" s="49" t="s">
        <v>113</v>
      </c>
      <c r="B184" s="7" t="s">
        <v>110</v>
      </c>
      <c r="C184" s="8">
        <v>500000</v>
      </c>
      <c r="D184" s="9">
        <v>0</v>
      </c>
      <c r="E184" s="9">
        <v>0</v>
      </c>
    </row>
    <row r="185" spans="1:5" ht="34.5" customHeight="1">
      <c r="A185" s="49" t="s">
        <v>113</v>
      </c>
      <c r="B185" s="4" t="s">
        <v>82</v>
      </c>
      <c r="C185" s="10">
        <v>9000</v>
      </c>
      <c r="D185" s="11">
        <v>4338.924</v>
      </c>
      <c r="E185" s="11">
        <v>48.21</v>
      </c>
    </row>
    <row r="186" spans="1:5" ht="24.75" customHeight="1">
      <c r="A186" s="50" t="s">
        <v>109</v>
      </c>
      <c r="B186" s="50" t="s">
        <v>22</v>
      </c>
      <c r="C186" s="16">
        <v>540209.5</v>
      </c>
      <c r="D186" s="17">
        <v>15603.006000000001</v>
      </c>
      <c r="E186" s="17">
        <v>2.89</v>
      </c>
    </row>
    <row r="187" spans="1:5" ht="24.75" customHeight="1">
      <c r="A187" s="48" t="s">
        <v>114</v>
      </c>
      <c r="B187" s="7" t="s">
        <v>94</v>
      </c>
      <c r="C187" s="8">
        <v>480</v>
      </c>
      <c r="D187" s="9">
        <v>0</v>
      </c>
      <c r="E187" s="9">
        <v>0</v>
      </c>
    </row>
    <row r="188" spans="1:5" ht="24.75" customHeight="1">
      <c r="A188" s="48" t="s">
        <v>114</v>
      </c>
      <c r="B188" s="7" t="s">
        <v>7</v>
      </c>
      <c r="C188" s="8">
        <v>10758</v>
      </c>
      <c r="D188" s="9">
        <v>0</v>
      </c>
      <c r="E188" s="9">
        <v>0</v>
      </c>
    </row>
    <row r="189" spans="1:5" ht="44.25" customHeight="1">
      <c r="A189" s="48" t="s">
        <v>114</v>
      </c>
      <c r="B189" s="13" t="s">
        <v>115</v>
      </c>
      <c r="C189" s="14">
        <v>61488.200000000004</v>
      </c>
      <c r="D189" s="15">
        <v>26715.932000000001</v>
      </c>
      <c r="E189" s="15">
        <v>43.45</v>
      </c>
    </row>
    <row r="190" spans="1:5" ht="24.75" customHeight="1">
      <c r="A190" s="48" t="s">
        <v>114</v>
      </c>
      <c r="B190" s="13" t="s">
        <v>116</v>
      </c>
      <c r="C190" s="14">
        <v>163076</v>
      </c>
      <c r="D190" s="15">
        <v>53663.214999999997</v>
      </c>
      <c r="E190" s="15">
        <v>32.910000000000004</v>
      </c>
    </row>
    <row r="191" spans="1:5" ht="24.75" customHeight="1">
      <c r="A191" s="12" t="s">
        <v>117</v>
      </c>
      <c r="B191" s="13" t="s">
        <v>116</v>
      </c>
      <c r="C191" s="14">
        <v>123599.18000000001</v>
      </c>
      <c r="D191" s="15">
        <v>51377.182999999997</v>
      </c>
      <c r="E191" s="15">
        <v>41.57</v>
      </c>
    </row>
    <row r="192" spans="1:5" ht="24.75" customHeight="1">
      <c r="A192" s="49" t="s">
        <v>118</v>
      </c>
      <c r="B192" s="7" t="s">
        <v>94</v>
      </c>
      <c r="C192" s="8">
        <v>480</v>
      </c>
      <c r="D192" s="9">
        <v>0</v>
      </c>
      <c r="E192" s="9">
        <v>0</v>
      </c>
    </row>
    <row r="193" spans="1:5" ht="24.75" customHeight="1">
      <c r="A193" s="49" t="s">
        <v>118</v>
      </c>
      <c r="B193" s="7" t="s">
        <v>7</v>
      </c>
      <c r="C193" s="8">
        <v>10758</v>
      </c>
      <c r="D193" s="9">
        <v>0</v>
      </c>
      <c r="E193" s="9">
        <v>0</v>
      </c>
    </row>
    <row r="194" spans="1:5" ht="24.75" customHeight="1">
      <c r="A194" s="49" t="s">
        <v>118</v>
      </c>
      <c r="B194" s="7" t="s">
        <v>116</v>
      </c>
      <c r="C194" s="8">
        <v>1000</v>
      </c>
      <c r="D194" s="9">
        <v>47.954000000000001</v>
      </c>
      <c r="E194" s="9">
        <v>4.8</v>
      </c>
    </row>
    <row r="195" spans="1:5" ht="24.75" customHeight="1">
      <c r="A195" s="12" t="s">
        <v>119</v>
      </c>
      <c r="B195" s="7" t="s">
        <v>116</v>
      </c>
      <c r="C195" s="8">
        <v>33967.72</v>
      </c>
      <c r="D195" s="9">
        <v>2238.078</v>
      </c>
      <c r="E195" s="9">
        <v>6.59</v>
      </c>
    </row>
    <row r="196" spans="1:5" ht="24.75" customHeight="1">
      <c r="A196" s="12" t="s">
        <v>120</v>
      </c>
      <c r="B196" s="7" t="s">
        <v>116</v>
      </c>
      <c r="C196" s="8">
        <v>4509.1000000000004</v>
      </c>
      <c r="D196" s="9">
        <v>0</v>
      </c>
      <c r="E196" s="9">
        <v>0</v>
      </c>
    </row>
    <row r="197" spans="1:5" ht="44.25" customHeight="1">
      <c r="A197" s="12" t="s">
        <v>121</v>
      </c>
      <c r="B197" s="13" t="s">
        <v>115</v>
      </c>
      <c r="C197" s="14">
        <v>61488.200000000004</v>
      </c>
      <c r="D197" s="15">
        <v>26715.932000000001</v>
      </c>
      <c r="E197" s="15">
        <v>43.45</v>
      </c>
    </row>
    <row r="198" spans="1:5" ht="24.75" customHeight="1">
      <c r="A198" s="50" t="s">
        <v>114</v>
      </c>
      <c r="B198" s="50" t="s">
        <v>22</v>
      </c>
      <c r="C198" s="16">
        <v>235802.2</v>
      </c>
      <c r="D198" s="17">
        <v>80379.146999999997</v>
      </c>
      <c r="E198" s="17">
        <v>34.090000000000003</v>
      </c>
    </row>
    <row r="199" spans="1:5" ht="24.75" customHeight="1">
      <c r="A199" s="4" t="s">
        <v>122</v>
      </c>
      <c r="B199" s="4" t="s">
        <v>88</v>
      </c>
      <c r="C199" s="10">
        <v>322004.07900000003</v>
      </c>
      <c r="D199" s="11">
        <v>191756.054</v>
      </c>
      <c r="E199" s="11">
        <v>59.550000000000004</v>
      </c>
    </row>
    <row r="200" spans="1:5" ht="24.75" customHeight="1">
      <c r="A200" s="12" t="s">
        <v>123</v>
      </c>
      <c r="B200" s="4" t="s">
        <v>88</v>
      </c>
      <c r="C200" s="10">
        <v>215202.28</v>
      </c>
      <c r="D200" s="11">
        <v>114141.296</v>
      </c>
      <c r="E200" s="11">
        <v>53.04</v>
      </c>
    </row>
    <row r="201" spans="1:5" ht="24.75" customHeight="1">
      <c r="A201" s="12" t="s">
        <v>124</v>
      </c>
      <c r="B201" s="4" t="s">
        <v>88</v>
      </c>
      <c r="C201" s="10">
        <v>106801.799</v>
      </c>
      <c r="D201" s="11">
        <v>77614.758000000002</v>
      </c>
      <c r="E201" s="11">
        <v>72.67</v>
      </c>
    </row>
    <row r="202" spans="1:5" ht="15" customHeight="1">
      <c r="A202" s="50" t="s">
        <v>122</v>
      </c>
      <c r="B202" s="50" t="s">
        <v>22</v>
      </c>
      <c r="C202" s="16">
        <v>322004.07900000003</v>
      </c>
      <c r="D202" s="17">
        <v>191756.054</v>
      </c>
      <c r="E202" s="17">
        <v>59.550000000000004</v>
      </c>
    </row>
    <row r="203" spans="1:5" ht="44.25" customHeight="1">
      <c r="A203" s="48" t="s">
        <v>125</v>
      </c>
      <c r="B203" s="4" t="s">
        <v>126</v>
      </c>
      <c r="C203" s="10">
        <v>324</v>
      </c>
      <c r="D203" s="11">
        <v>161.70000000000002</v>
      </c>
      <c r="E203" s="11">
        <v>49.910000000000004</v>
      </c>
    </row>
    <row r="204" spans="1:5" ht="24.75" customHeight="1">
      <c r="A204" s="48" t="s">
        <v>125</v>
      </c>
      <c r="B204" s="4" t="s">
        <v>51</v>
      </c>
      <c r="C204" s="10">
        <v>1071</v>
      </c>
      <c r="D204" s="11">
        <v>576.92718000000002</v>
      </c>
      <c r="E204" s="11">
        <v>53.870000000000005</v>
      </c>
    </row>
    <row r="205" spans="1:5" ht="34.5" customHeight="1">
      <c r="A205" s="48" t="s">
        <v>125</v>
      </c>
      <c r="B205" s="4" t="s">
        <v>127</v>
      </c>
      <c r="C205" s="10">
        <v>268741.2</v>
      </c>
      <c r="D205" s="11">
        <v>126406.717</v>
      </c>
      <c r="E205" s="11">
        <v>47.04</v>
      </c>
    </row>
    <row r="206" spans="1:5" ht="24.75" customHeight="1">
      <c r="A206" s="48" t="s">
        <v>125</v>
      </c>
      <c r="B206" s="7" t="s">
        <v>68</v>
      </c>
      <c r="C206" s="8">
        <v>1129</v>
      </c>
      <c r="D206" s="9">
        <v>0</v>
      </c>
      <c r="E206" s="9">
        <v>0</v>
      </c>
    </row>
    <row r="207" spans="1:5" ht="34.5" customHeight="1">
      <c r="A207" s="48" t="s">
        <v>125</v>
      </c>
      <c r="B207" s="18" t="s">
        <v>110</v>
      </c>
      <c r="C207" s="19">
        <v>136160.6</v>
      </c>
      <c r="D207" s="20">
        <v>30960.716</v>
      </c>
      <c r="E207" s="20">
        <v>22.740000000000002</v>
      </c>
    </row>
    <row r="208" spans="1:5" ht="24.75" customHeight="1">
      <c r="A208" s="48" t="s">
        <v>125</v>
      </c>
      <c r="B208" s="13" t="s">
        <v>128</v>
      </c>
      <c r="C208" s="14">
        <v>126543.6</v>
      </c>
      <c r="D208" s="15">
        <v>44521.155290000002</v>
      </c>
      <c r="E208" s="15">
        <v>35.18</v>
      </c>
    </row>
    <row r="209" spans="1:5" ht="24.75" customHeight="1">
      <c r="A209" s="48" t="s">
        <v>125</v>
      </c>
      <c r="B209" s="13" t="s">
        <v>10</v>
      </c>
      <c r="C209" s="14">
        <v>3480</v>
      </c>
      <c r="D209" s="15">
        <v>1237.5309999999999</v>
      </c>
      <c r="E209" s="15">
        <v>35.56</v>
      </c>
    </row>
    <row r="210" spans="1:5" ht="44.25" customHeight="1">
      <c r="A210" s="48" t="s">
        <v>125</v>
      </c>
      <c r="B210" s="4" t="s">
        <v>129</v>
      </c>
      <c r="C210" s="10">
        <v>16963.941999999999</v>
      </c>
      <c r="D210" s="11">
        <v>16446.807000000001</v>
      </c>
      <c r="E210" s="11">
        <v>96.95</v>
      </c>
    </row>
    <row r="211" spans="1:5" ht="24.75" customHeight="1">
      <c r="A211" s="48" t="s">
        <v>125</v>
      </c>
      <c r="B211" s="4" t="s">
        <v>11</v>
      </c>
      <c r="C211" s="10">
        <v>1152</v>
      </c>
      <c r="D211" s="11">
        <v>518.4</v>
      </c>
      <c r="E211" s="11">
        <v>45</v>
      </c>
    </row>
    <row r="212" spans="1:5" ht="24.75" customHeight="1">
      <c r="A212" s="48" t="s">
        <v>125</v>
      </c>
      <c r="B212" s="18" t="s">
        <v>12</v>
      </c>
      <c r="C212" s="19">
        <v>9671.56</v>
      </c>
      <c r="D212" s="20">
        <v>2386.2049999999999</v>
      </c>
      <c r="E212" s="20">
        <v>24.67</v>
      </c>
    </row>
    <row r="213" spans="1:5" ht="34.5" customHeight="1">
      <c r="A213" s="49" t="s">
        <v>130</v>
      </c>
      <c r="B213" s="4" t="s">
        <v>127</v>
      </c>
      <c r="C213" s="10">
        <v>261241.2</v>
      </c>
      <c r="D213" s="11">
        <v>124431.539</v>
      </c>
      <c r="E213" s="11">
        <v>47.63</v>
      </c>
    </row>
    <row r="214" spans="1:5" ht="24.75" customHeight="1">
      <c r="A214" s="49" t="s">
        <v>130</v>
      </c>
      <c r="B214" s="18" t="s">
        <v>12</v>
      </c>
      <c r="C214" s="19">
        <v>9671.56</v>
      </c>
      <c r="D214" s="20">
        <v>2386.2049999999999</v>
      </c>
      <c r="E214" s="20">
        <v>24.67</v>
      </c>
    </row>
    <row r="215" spans="1:5" ht="34.5" customHeight="1">
      <c r="A215" s="49" t="s">
        <v>131</v>
      </c>
      <c r="B215" s="18" t="s">
        <v>127</v>
      </c>
      <c r="C215" s="19">
        <v>7500</v>
      </c>
      <c r="D215" s="20">
        <v>1975.1780000000001</v>
      </c>
      <c r="E215" s="20">
        <v>26.34</v>
      </c>
    </row>
    <row r="216" spans="1:5" ht="44.25" customHeight="1">
      <c r="A216" s="49" t="s">
        <v>131</v>
      </c>
      <c r="B216" s="4" t="s">
        <v>129</v>
      </c>
      <c r="C216" s="10">
        <v>16963.941999999999</v>
      </c>
      <c r="D216" s="11">
        <v>16446.807000000001</v>
      </c>
      <c r="E216" s="11">
        <v>96.95</v>
      </c>
    </row>
    <row r="217" spans="1:5" ht="44.25" customHeight="1">
      <c r="A217" s="49" t="s">
        <v>132</v>
      </c>
      <c r="B217" s="4" t="s">
        <v>126</v>
      </c>
      <c r="C217" s="10">
        <v>324</v>
      </c>
      <c r="D217" s="11">
        <v>161.70000000000002</v>
      </c>
      <c r="E217" s="11">
        <v>49.910000000000004</v>
      </c>
    </row>
    <row r="218" spans="1:5" ht="24.75" customHeight="1">
      <c r="A218" s="49" t="s">
        <v>132</v>
      </c>
      <c r="B218" s="4" t="s">
        <v>51</v>
      </c>
      <c r="C218" s="10">
        <v>1071</v>
      </c>
      <c r="D218" s="11">
        <v>576.92718000000002</v>
      </c>
      <c r="E218" s="11">
        <v>53.870000000000005</v>
      </c>
    </row>
    <row r="219" spans="1:5" ht="24.75" customHeight="1">
      <c r="A219" s="49" t="s">
        <v>132</v>
      </c>
      <c r="B219" s="7" t="s">
        <v>68</v>
      </c>
      <c r="C219" s="8">
        <v>1129</v>
      </c>
      <c r="D219" s="9">
        <v>0</v>
      </c>
      <c r="E219" s="9">
        <v>0</v>
      </c>
    </row>
    <row r="220" spans="1:5" ht="24.75" customHeight="1">
      <c r="A220" s="49" t="s">
        <v>132</v>
      </c>
      <c r="B220" s="13" t="s">
        <v>128</v>
      </c>
      <c r="C220" s="14">
        <v>126543.6</v>
      </c>
      <c r="D220" s="15">
        <v>44521.155290000002</v>
      </c>
      <c r="E220" s="15">
        <v>35.18</v>
      </c>
    </row>
    <row r="221" spans="1:5" ht="24.75" customHeight="1">
      <c r="A221" s="49" t="s">
        <v>132</v>
      </c>
      <c r="B221" s="13" t="s">
        <v>10</v>
      </c>
      <c r="C221" s="14">
        <v>3480</v>
      </c>
      <c r="D221" s="15">
        <v>1237.5309999999999</v>
      </c>
      <c r="E221" s="15">
        <v>35.56</v>
      </c>
    </row>
    <row r="222" spans="1:5" ht="24.75" customHeight="1">
      <c r="A222" s="49" t="s">
        <v>132</v>
      </c>
      <c r="B222" s="4" t="s">
        <v>11</v>
      </c>
      <c r="C222" s="10">
        <v>1152</v>
      </c>
      <c r="D222" s="11">
        <v>518.4</v>
      </c>
      <c r="E222" s="11">
        <v>45</v>
      </c>
    </row>
    <row r="223" spans="1:5" ht="34.5" customHeight="1">
      <c r="A223" s="12" t="s">
        <v>133</v>
      </c>
      <c r="B223" s="18" t="s">
        <v>110</v>
      </c>
      <c r="C223" s="19">
        <v>136160.6</v>
      </c>
      <c r="D223" s="20">
        <v>30960.716</v>
      </c>
      <c r="E223" s="20">
        <v>22.740000000000002</v>
      </c>
    </row>
    <row r="224" spans="1:5" ht="24.75" customHeight="1">
      <c r="A224" s="50" t="s">
        <v>125</v>
      </c>
      <c r="B224" s="50" t="s">
        <v>22</v>
      </c>
      <c r="C224" s="16">
        <v>565236.902</v>
      </c>
      <c r="D224" s="17">
        <v>223216.15846999999</v>
      </c>
      <c r="E224" s="17">
        <v>39.49</v>
      </c>
    </row>
    <row r="225" spans="1:5" ht="24.75" customHeight="1">
      <c r="A225" s="48" t="s">
        <v>134</v>
      </c>
      <c r="B225" s="7" t="s">
        <v>51</v>
      </c>
      <c r="C225" s="8">
        <v>21100</v>
      </c>
      <c r="D225" s="9">
        <v>0</v>
      </c>
      <c r="E225" s="9">
        <v>0</v>
      </c>
    </row>
    <row r="226" spans="1:5" ht="24.75" customHeight="1">
      <c r="A226" s="48" t="s">
        <v>134</v>
      </c>
      <c r="B226" s="4" t="s">
        <v>89</v>
      </c>
      <c r="C226" s="10">
        <v>3903064.9</v>
      </c>
      <c r="D226" s="11">
        <v>2282496.5440000002</v>
      </c>
      <c r="E226" s="11">
        <v>58.480000000000004</v>
      </c>
    </row>
    <row r="227" spans="1:5" ht="24.75" customHeight="1">
      <c r="A227" s="49" t="s">
        <v>135</v>
      </c>
      <c r="B227" s="7" t="s">
        <v>51</v>
      </c>
      <c r="C227" s="8">
        <v>21100</v>
      </c>
      <c r="D227" s="9">
        <v>0</v>
      </c>
      <c r="E227" s="9">
        <v>0</v>
      </c>
    </row>
    <row r="228" spans="1:5" ht="24.75" customHeight="1">
      <c r="A228" s="49" t="s">
        <v>135</v>
      </c>
      <c r="B228" s="13" t="s">
        <v>89</v>
      </c>
      <c r="C228" s="14">
        <v>139592.5</v>
      </c>
      <c r="D228" s="15">
        <v>46905.476000000002</v>
      </c>
      <c r="E228" s="15">
        <v>33.6</v>
      </c>
    </row>
    <row r="229" spans="1:5" ht="24.75" customHeight="1">
      <c r="A229" s="12" t="s">
        <v>136</v>
      </c>
      <c r="B229" s="4" t="s">
        <v>89</v>
      </c>
      <c r="C229" s="10">
        <v>2441583.4</v>
      </c>
      <c r="D229" s="11">
        <v>1696065.9100000001</v>
      </c>
      <c r="E229" s="11">
        <v>69.47</v>
      </c>
    </row>
    <row r="230" spans="1:5" ht="24.75" customHeight="1">
      <c r="A230" s="12" t="s">
        <v>137</v>
      </c>
      <c r="B230" s="13" t="s">
        <v>89</v>
      </c>
      <c r="C230" s="14">
        <v>1321889</v>
      </c>
      <c r="D230" s="15">
        <v>539525.15800000005</v>
      </c>
      <c r="E230" s="15">
        <v>40.81</v>
      </c>
    </row>
    <row r="231" spans="1:5" ht="24.75" customHeight="1">
      <c r="A231" s="50" t="s">
        <v>134</v>
      </c>
      <c r="B231" s="50" t="s">
        <v>22</v>
      </c>
      <c r="C231" s="16">
        <v>3924164.9</v>
      </c>
      <c r="D231" s="17">
        <v>2282496.5440000002</v>
      </c>
      <c r="E231" s="17">
        <v>58.17</v>
      </c>
    </row>
    <row r="232" spans="1:5" ht="15" customHeight="1">
      <c r="A232" s="50" t="s">
        <v>138</v>
      </c>
      <c r="B232" s="50"/>
      <c r="C232" s="16">
        <v>37030452.004000001</v>
      </c>
      <c r="D232" s="17">
        <v>17144383.89184</v>
      </c>
      <c r="E232" s="17">
        <v>46.300000000000004</v>
      </c>
    </row>
    <row r="233" spans="1:5" ht="15" customHeight="1">
      <c r="A233" s="21"/>
      <c r="B233" s="21"/>
      <c r="C233" s="22"/>
      <c r="D233" s="22"/>
      <c r="E233" s="22"/>
    </row>
    <row r="234" spans="1:5" ht="14.25" customHeight="1">
      <c r="A234" s="23"/>
      <c r="B234" s="47" t="s">
        <v>139</v>
      </c>
      <c r="C234" s="47"/>
      <c r="D234" s="47"/>
      <c r="E234" s="47"/>
    </row>
    <row r="235" spans="1:5" ht="14.25" customHeight="1">
      <c r="A235" s="24"/>
      <c r="B235" s="47" t="s">
        <v>140</v>
      </c>
      <c r="C235" s="47"/>
      <c r="D235" s="47"/>
      <c r="E235" s="47"/>
    </row>
    <row r="236" spans="1:5" ht="14.25" customHeight="1">
      <c r="A236" s="25"/>
      <c r="B236" s="47" t="s">
        <v>141</v>
      </c>
      <c r="C236" s="47"/>
      <c r="D236" s="47"/>
      <c r="E236" s="47"/>
    </row>
  </sheetData>
  <mergeCells count="67">
    <mergeCell ref="A41:A42"/>
    <mergeCell ref="A2:E2"/>
    <mergeCell ref="A5:A12"/>
    <mergeCell ref="A13:A14"/>
    <mergeCell ref="A17:A18"/>
    <mergeCell ref="A19:A21"/>
    <mergeCell ref="A22:A27"/>
    <mergeCell ref="A29:B29"/>
    <mergeCell ref="A30:A32"/>
    <mergeCell ref="A34:A36"/>
    <mergeCell ref="A37:A38"/>
    <mergeCell ref="A40:B40"/>
    <mergeCell ref="A78:A79"/>
    <mergeCell ref="A44:A45"/>
    <mergeCell ref="A46:A47"/>
    <mergeCell ref="A53:B53"/>
    <mergeCell ref="A54:A55"/>
    <mergeCell ref="A56:A57"/>
    <mergeCell ref="A59:B59"/>
    <mergeCell ref="A65:B65"/>
    <mergeCell ref="A66:A68"/>
    <mergeCell ref="A70:A71"/>
    <mergeCell ref="A73:B73"/>
    <mergeCell ref="A74:A77"/>
    <mergeCell ref="A127:B127"/>
    <mergeCell ref="A83:B83"/>
    <mergeCell ref="A84:A85"/>
    <mergeCell ref="A92:B92"/>
    <mergeCell ref="A93:A101"/>
    <mergeCell ref="A102:A105"/>
    <mergeCell ref="A107:A109"/>
    <mergeCell ref="A111:A112"/>
    <mergeCell ref="A113:A115"/>
    <mergeCell ref="A116:B116"/>
    <mergeCell ref="A117:A121"/>
    <mergeCell ref="A122:A125"/>
    <mergeCell ref="A179:B179"/>
    <mergeCell ref="A128:A129"/>
    <mergeCell ref="A133:A134"/>
    <mergeCell ref="A135:B135"/>
    <mergeCell ref="A136:A141"/>
    <mergeCell ref="A142:A147"/>
    <mergeCell ref="A149:B149"/>
    <mergeCell ref="A150:A157"/>
    <mergeCell ref="A164:A169"/>
    <mergeCell ref="A172:B172"/>
    <mergeCell ref="A173:A174"/>
    <mergeCell ref="A176:A177"/>
    <mergeCell ref="A224:B224"/>
    <mergeCell ref="A180:A182"/>
    <mergeCell ref="A184:A185"/>
    <mergeCell ref="A186:B186"/>
    <mergeCell ref="A187:A190"/>
    <mergeCell ref="A192:A194"/>
    <mergeCell ref="A198:B198"/>
    <mergeCell ref="A202:B202"/>
    <mergeCell ref="A203:A212"/>
    <mergeCell ref="A213:A214"/>
    <mergeCell ref="A215:A216"/>
    <mergeCell ref="A217:A222"/>
    <mergeCell ref="B236:E236"/>
    <mergeCell ref="A225:A226"/>
    <mergeCell ref="A227:A228"/>
    <mergeCell ref="A231:B231"/>
    <mergeCell ref="A232:B232"/>
    <mergeCell ref="B234:E234"/>
    <mergeCell ref="B235:E235"/>
  </mergeCells>
  <pageMargins left="0.39370078740157483" right="0.39370078740157483" top="0.39370078740157483" bottom="0.39370078740157483" header="0.39370078740157483" footer="0.3937007874015748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8"/>
  <sheetViews>
    <sheetView showGridLines="0" tabSelected="1" workbookViewId="0">
      <pane ySplit="4" topLeftCell="A59" activePane="bottomLeft" state="frozen"/>
      <selection pane="bottomLeft" activeCell="C69" sqref="C69"/>
    </sheetView>
  </sheetViews>
  <sheetFormatPr defaultColWidth="10.140625" defaultRowHeight="14.45" customHeight="1"/>
  <cols>
    <col min="1" max="1" width="63" style="26" customWidth="1"/>
    <col min="2" max="2" width="15.140625" style="44" customWidth="1"/>
    <col min="3" max="3" width="14.5703125" style="44" customWidth="1"/>
    <col min="4" max="4" width="13" style="44" customWidth="1"/>
    <col min="5" max="5" width="13.7109375" customWidth="1"/>
    <col min="6" max="6" width="12.42578125" customWidth="1"/>
    <col min="7" max="7" width="9.140625" customWidth="1"/>
  </cols>
  <sheetData>
    <row r="1" spans="1:6" ht="1.5" customHeight="1">
      <c r="A1" s="29"/>
      <c r="B1" s="40"/>
      <c r="C1" s="40"/>
      <c r="D1" s="40"/>
    </row>
    <row r="2" spans="1:6" ht="45" customHeight="1">
      <c r="A2" s="52" t="s">
        <v>143</v>
      </c>
      <c r="B2" s="53"/>
      <c r="C2" s="53"/>
      <c r="D2" s="53"/>
    </row>
    <row r="3" spans="1:6" s="26" customFormat="1" ht="60" customHeight="1">
      <c r="A3" s="30" t="s">
        <v>1</v>
      </c>
      <c r="B3" s="30" t="s">
        <v>146</v>
      </c>
      <c r="C3" s="30" t="s">
        <v>145</v>
      </c>
      <c r="D3" s="30" t="s">
        <v>144</v>
      </c>
    </row>
    <row r="4" spans="1:6" ht="0.75" customHeight="1">
      <c r="A4" s="31"/>
      <c r="B4" s="41"/>
      <c r="C4" s="41"/>
      <c r="D4" s="41"/>
    </row>
    <row r="5" spans="1:6" s="27" customFormat="1" ht="24" customHeight="1">
      <c r="A5" s="37" t="s">
        <v>142</v>
      </c>
      <c r="B5" s="46">
        <f>B6+B14+B20+B30+B33+B38+B42+B47+B54+B61+B64+B69+B72+B82+B86+B89+B95+B98+B103</f>
        <v>17111729.300000001</v>
      </c>
      <c r="C5" s="46">
        <f>C6+C14+C20+C30+C33+C38+C42+C47+C54+C61+C64+C69+C72+C82+C86+C89+C95+C98+C103</f>
        <v>17129651.914000005</v>
      </c>
      <c r="D5" s="46">
        <f>C5-B5</f>
        <v>17922.614000003785</v>
      </c>
      <c r="E5" s="28"/>
      <c r="F5" s="28"/>
    </row>
    <row r="6" spans="1:6" s="27" customFormat="1" ht="48.75" customHeight="1">
      <c r="A6" s="32" t="s">
        <v>6</v>
      </c>
      <c r="B6" s="46">
        <v>2793624.8</v>
      </c>
      <c r="C6" s="46">
        <f>C7+C8+C9+C10+C11+C12+C13</f>
        <v>2890165.7239999999</v>
      </c>
      <c r="D6" s="46">
        <f t="shared" ref="D6:D69" si="0">C6-B6</f>
        <v>96540.924000000115</v>
      </c>
    </row>
    <row r="7" spans="1:6" s="27" customFormat="1" ht="24.75" customHeight="1">
      <c r="A7" s="36" t="s">
        <v>15</v>
      </c>
      <c r="B7" s="41">
        <v>1108037.3799999999</v>
      </c>
      <c r="C7" s="41">
        <v>1073822.0859999999</v>
      </c>
      <c r="D7" s="41">
        <f t="shared" si="0"/>
        <v>-34215.293999999994</v>
      </c>
    </row>
    <row r="8" spans="1:6" s="27" customFormat="1" ht="41.25" customHeight="1">
      <c r="A8" s="33" t="s">
        <v>16</v>
      </c>
      <c r="B8" s="41">
        <v>674841.32</v>
      </c>
      <c r="C8" s="41">
        <v>705671.79200000002</v>
      </c>
      <c r="D8" s="41">
        <f t="shared" si="0"/>
        <v>30830.472000000067</v>
      </c>
    </row>
    <row r="9" spans="1:6" s="27" customFormat="1" ht="66" customHeight="1">
      <c r="A9" s="33" t="s">
        <v>17</v>
      </c>
      <c r="B9" s="41">
        <v>5618.16</v>
      </c>
      <c r="C9" s="41">
        <v>1351.335</v>
      </c>
      <c r="D9" s="41">
        <f t="shared" si="0"/>
        <v>-4266.8249999999998</v>
      </c>
    </row>
    <row r="10" spans="1:6" s="27" customFormat="1" ht="24.75" customHeight="1">
      <c r="A10" s="34" t="s">
        <v>18</v>
      </c>
      <c r="B10" s="41">
        <v>798586.53</v>
      </c>
      <c r="C10" s="41">
        <v>883134.2</v>
      </c>
      <c r="D10" s="41">
        <f t="shared" si="0"/>
        <v>84547.669999999925</v>
      </c>
      <c r="E10" s="28"/>
      <c r="F10" s="28"/>
    </row>
    <row r="11" spans="1:6" s="27" customFormat="1" ht="31.5" customHeight="1">
      <c r="A11" s="34" t="s">
        <v>19</v>
      </c>
      <c r="B11" s="41">
        <v>8917.94</v>
      </c>
      <c r="C11" s="41">
        <v>12728.6</v>
      </c>
      <c r="D11" s="41">
        <f t="shared" si="0"/>
        <v>3810.66</v>
      </c>
      <c r="E11" s="28"/>
      <c r="F11" s="28"/>
    </row>
    <row r="12" spans="1:6" s="27" customFormat="1" ht="24.75" customHeight="1">
      <c r="A12" s="34" t="s">
        <v>20</v>
      </c>
      <c r="B12" s="41">
        <v>8330.0499999999993</v>
      </c>
      <c r="C12" s="41">
        <v>20151.2</v>
      </c>
      <c r="D12" s="41">
        <f t="shared" si="0"/>
        <v>11821.150000000001</v>
      </c>
      <c r="E12" s="28"/>
      <c r="F12" s="28"/>
    </row>
    <row r="13" spans="1:6" s="27" customFormat="1" ht="24.75" customHeight="1">
      <c r="A13" s="33" t="s">
        <v>21</v>
      </c>
      <c r="B13" s="41">
        <v>189293.43</v>
      </c>
      <c r="C13" s="41">
        <v>193306.511</v>
      </c>
      <c r="D13" s="41">
        <f t="shared" si="0"/>
        <v>4013.0810000000056</v>
      </c>
    </row>
    <row r="14" spans="1:6" s="27" customFormat="1" ht="53.25" customHeight="1">
      <c r="A14" s="32" t="s">
        <v>23</v>
      </c>
      <c r="B14" s="46">
        <v>114970.55</v>
      </c>
      <c r="C14" s="46">
        <f>C15+C16+C17+C18</f>
        <v>111286.806</v>
      </c>
      <c r="D14" s="46">
        <f t="shared" si="0"/>
        <v>-3683.7440000000061</v>
      </c>
    </row>
    <row r="15" spans="1:6" s="27" customFormat="1" ht="24.75" customHeight="1">
      <c r="A15" s="33" t="s">
        <v>24</v>
      </c>
      <c r="B15" s="41">
        <v>102991.05</v>
      </c>
      <c r="C15" s="41">
        <v>99535.406000000003</v>
      </c>
      <c r="D15" s="41">
        <f t="shared" si="0"/>
        <v>-3455.6440000000002</v>
      </c>
    </row>
    <row r="16" spans="1:6" s="27" customFormat="1" ht="30" customHeight="1">
      <c r="A16" s="34" t="s">
        <v>25</v>
      </c>
      <c r="B16" s="41">
        <v>7161.22</v>
      </c>
      <c r="C16" s="41">
        <v>6338.9</v>
      </c>
      <c r="D16" s="41">
        <f t="shared" si="0"/>
        <v>-822.32000000000062</v>
      </c>
      <c r="E16" s="28"/>
      <c r="F16" s="28"/>
    </row>
    <row r="17" spans="1:6" s="27" customFormat="1" ht="24.75" customHeight="1">
      <c r="A17" s="34" t="s">
        <v>26</v>
      </c>
      <c r="B17" s="41">
        <v>4818.28</v>
      </c>
      <c r="C17" s="41">
        <v>5309</v>
      </c>
      <c r="D17" s="41">
        <f t="shared" si="0"/>
        <v>490.72000000000025</v>
      </c>
      <c r="E17" s="28"/>
      <c r="F17" s="28"/>
    </row>
    <row r="18" spans="1:6" s="27" customFormat="1" ht="24.75" customHeight="1">
      <c r="A18" s="33" t="s">
        <v>27</v>
      </c>
      <c r="B18" s="41">
        <v>0</v>
      </c>
      <c r="C18" s="41">
        <v>103.5</v>
      </c>
      <c r="D18" s="41">
        <f t="shared" si="0"/>
        <v>103.5</v>
      </c>
      <c r="E18" s="28"/>
      <c r="F18" s="28"/>
    </row>
    <row r="19" spans="1:6" s="27" customFormat="1" ht="24.75" customHeight="1">
      <c r="A19" s="33" t="s">
        <v>147</v>
      </c>
      <c r="B19" s="41">
        <v>0</v>
      </c>
      <c r="C19" s="41">
        <v>0</v>
      </c>
      <c r="D19" s="41">
        <f t="shared" si="0"/>
        <v>0</v>
      </c>
    </row>
    <row r="20" spans="1:6" s="27" customFormat="1" ht="30.75" customHeight="1">
      <c r="A20" s="32" t="s">
        <v>28</v>
      </c>
      <c r="B20" s="46">
        <v>1627932.26</v>
      </c>
      <c r="C20" s="46">
        <f>C21+C22+C23+C24+C25+C26+C27+C28</f>
        <v>1614488.2829999998</v>
      </c>
      <c r="D20" s="46">
        <f t="shared" si="0"/>
        <v>-13443.977000000188</v>
      </c>
    </row>
    <row r="21" spans="1:6" s="27" customFormat="1" ht="42" customHeight="1">
      <c r="A21" s="33" t="s">
        <v>29</v>
      </c>
      <c r="B21" s="41">
        <v>184396.69</v>
      </c>
      <c r="C21" s="41">
        <v>190809.51699999999</v>
      </c>
      <c r="D21" s="41">
        <f t="shared" si="0"/>
        <v>6412.8269999999902</v>
      </c>
    </row>
    <row r="22" spans="1:6" s="27" customFormat="1" ht="52.5" customHeight="1">
      <c r="A22" s="34" t="s">
        <v>30</v>
      </c>
      <c r="B22" s="41">
        <v>798810.18</v>
      </c>
      <c r="C22" s="41">
        <v>894818.9</v>
      </c>
      <c r="D22" s="41">
        <f t="shared" si="0"/>
        <v>96008.719999999972</v>
      </c>
      <c r="E22" s="28"/>
      <c r="F22" s="28"/>
    </row>
    <row r="23" spans="1:6" s="27" customFormat="1" ht="24.75" customHeight="1">
      <c r="A23" s="34" t="s">
        <v>31</v>
      </c>
      <c r="B23" s="41">
        <v>77725.42</v>
      </c>
      <c r="C23" s="41">
        <v>58395.7</v>
      </c>
      <c r="D23" s="41">
        <f t="shared" si="0"/>
        <v>-19329.72</v>
      </c>
      <c r="E23" s="28"/>
      <c r="F23" s="28"/>
    </row>
    <row r="24" spans="1:6" s="27" customFormat="1" ht="29.25" customHeight="1">
      <c r="A24" s="33" t="s">
        <v>32</v>
      </c>
      <c r="B24" s="41">
        <v>97046.91</v>
      </c>
      <c r="C24" s="41">
        <v>94114.831999999995</v>
      </c>
      <c r="D24" s="41">
        <f t="shared" si="0"/>
        <v>-2932.0780000000086</v>
      </c>
    </row>
    <row r="25" spans="1:6" s="27" customFormat="1" ht="30" customHeight="1">
      <c r="A25" s="33" t="s">
        <v>33</v>
      </c>
      <c r="B25" s="41">
        <v>39879.4</v>
      </c>
      <c r="C25" s="41">
        <v>45061.237999999998</v>
      </c>
      <c r="D25" s="41">
        <f t="shared" si="0"/>
        <v>5181.8379999999961</v>
      </c>
    </row>
    <row r="26" spans="1:6" s="27" customFormat="1" ht="30" customHeight="1">
      <c r="A26" s="33" t="s">
        <v>34</v>
      </c>
      <c r="B26" s="41">
        <v>76789.08</v>
      </c>
      <c r="C26" s="41">
        <v>87801.8</v>
      </c>
      <c r="D26" s="41">
        <f t="shared" si="0"/>
        <v>11012.720000000001</v>
      </c>
    </row>
    <row r="27" spans="1:6" s="27" customFormat="1" ht="30" customHeight="1">
      <c r="A27" s="33" t="s">
        <v>35</v>
      </c>
      <c r="B27" s="41">
        <v>243210.36</v>
      </c>
      <c r="C27" s="41">
        <v>233714.55100000001</v>
      </c>
      <c r="D27" s="41">
        <f t="shared" si="0"/>
        <v>-9495.8089999999793</v>
      </c>
    </row>
    <row r="28" spans="1:6" s="27" customFormat="1" ht="30" customHeight="1">
      <c r="A28" s="33" t="s">
        <v>36</v>
      </c>
      <c r="B28" s="41">
        <v>8320.1299999999992</v>
      </c>
      <c r="C28" s="41">
        <v>9771.7450000000008</v>
      </c>
      <c r="D28" s="41">
        <f t="shared" si="0"/>
        <v>1451.6150000000016</v>
      </c>
    </row>
    <row r="29" spans="1:6" s="27" customFormat="1" ht="30" customHeight="1">
      <c r="A29" s="45" t="s">
        <v>148</v>
      </c>
      <c r="B29" s="41">
        <v>101754.1</v>
      </c>
      <c r="C29" s="41">
        <v>0</v>
      </c>
      <c r="D29" s="41">
        <f t="shared" si="0"/>
        <v>-101754.1</v>
      </c>
    </row>
    <row r="30" spans="1:6" s="27" customFormat="1" ht="30" customHeight="1">
      <c r="A30" s="32" t="s">
        <v>37</v>
      </c>
      <c r="B30" s="46">
        <v>191552.47</v>
      </c>
      <c r="C30" s="46">
        <f>C31+C32</f>
        <v>232473.86799999999</v>
      </c>
      <c r="D30" s="46">
        <f t="shared" si="0"/>
        <v>40921.397999999986</v>
      </c>
    </row>
    <row r="31" spans="1:6" s="27" customFormat="1" ht="24.75" customHeight="1">
      <c r="A31" s="34" t="s">
        <v>38</v>
      </c>
      <c r="B31" s="41">
        <v>118513.14</v>
      </c>
      <c r="C31" s="41">
        <v>151182.29999999999</v>
      </c>
      <c r="D31" s="41">
        <f t="shared" si="0"/>
        <v>32669.159999999989</v>
      </c>
      <c r="E31" s="28"/>
      <c r="F31" s="28"/>
    </row>
    <row r="32" spans="1:6" s="27" customFormat="1" ht="42" customHeight="1">
      <c r="A32" s="33" t="s">
        <v>39</v>
      </c>
      <c r="B32" s="41">
        <v>73039.33</v>
      </c>
      <c r="C32" s="41">
        <v>81291.567999999999</v>
      </c>
      <c r="D32" s="41">
        <f t="shared" si="0"/>
        <v>8252.2379999999976</v>
      </c>
    </row>
    <row r="33" spans="1:6" s="27" customFormat="1" ht="24.75" customHeight="1">
      <c r="A33" s="37" t="s">
        <v>40</v>
      </c>
      <c r="B33" s="46">
        <v>5729367.9000000004</v>
      </c>
      <c r="C33" s="46">
        <f>C34+C35+C36+C37</f>
        <v>5669919.364000001</v>
      </c>
      <c r="D33" s="46">
        <f t="shared" si="0"/>
        <v>-59448.535999999382</v>
      </c>
    </row>
    <row r="34" spans="1:6" s="27" customFormat="1" ht="32.25" customHeight="1">
      <c r="A34" s="33" t="s">
        <v>41</v>
      </c>
      <c r="B34" s="41">
        <v>5058346.22</v>
      </c>
      <c r="C34" s="41">
        <v>4965862.2</v>
      </c>
      <c r="D34" s="41">
        <f t="shared" si="0"/>
        <v>-92484.019999999553</v>
      </c>
    </row>
    <row r="35" spans="1:6" s="27" customFormat="1" ht="45" customHeight="1">
      <c r="A35" s="33" t="s">
        <v>42</v>
      </c>
      <c r="B35" s="41">
        <v>612298.87</v>
      </c>
      <c r="C35" s="41">
        <v>632710.16</v>
      </c>
      <c r="D35" s="41">
        <f t="shared" si="0"/>
        <v>20411.290000000037</v>
      </c>
    </row>
    <row r="36" spans="1:6" s="27" customFormat="1" ht="40.5" customHeight="1">
      <c r="A36" s="33" t="s">
        <v>43</v>
      </c>
      <c r="B36" s="41">
        <v>40106.01</v>
      </c>
      <c r="C36" s="41">
        <v>38994.540999999997</v>
      </c>
      <c r="D36" s="41">
        <f t="shared" si="0"/>
        <v>-1111.4690000000046</v>
      </c>
    </row>
    <row r="37" spans="1:6" s="27" customFormat="1" ht="24.75" customHeight="1">
      <c r="A37" s="33" t="s">
        <v>44</v>
      </c>
      <c r="B37" s="41">
        <v>18616.8</v>
      </c>
      <c r="C37" s="41">
        <v>32352.463</v>
      </c>
      <c r="D37" s="41">
        <f t="shared" si="0"/>
        <v>13735.663</v>
      </c>
    </row>
    <row r="38" spans="1:6" s="39" customFormat="1" ht="24.75" customHeight="1">
      <c r="A38" s="38" t="s">
        <v>45</v>
      </c>
      <c r="B38" s="46">
        <v>501490.08</v>
      </c>
      <c r="C38" s="46">
        <f>C39+C40+C41</f>
        <v>407511.25199999998</v>
      </c>
      <c r="D38" s="46">
        <f t="shared" si="0"/>
        <v>-93978.828000000038</v>
      </c>
    </row>
    <row r="39" spans="1:6" s="27" customFormat="1" ht="24.75" customHeight="1">
      <c r="A39" s="33" t="s">
        <v>47</v>
      </c>
      <c r="B39" s="41">
        <v>394207.84</v>
      </c>
      <c r="C39" s="41">
        <v>324791.75199999998</v>
      </c>
      <c r="D39" s="41">
        <f t="shared" si="0"/>
        <v>-69416.088000000047</v>
      </c>
    </row>
    <row r="40" spans="1:6" s="27" customFormat="1" ht="24.75" customHeight="1">
      <c r="A40" s="34" t="s">
        <v>48</v>
      </c>
      <c r="B40" s="41">
        <v>56304.9</v>
      </c>
      <c r="C40" s="41">
        <v>30608.1</v>
      </c>
      <c r="D40" s="41">
        <f t="shared" si="0"/>
        <v>-25696.800000000003</v>
      </c>
      <c r="E40" s="28"/>
      <c r="F40" s="28"/>
    </row>
    <row r="41" spans="1:6" s="27" customFormat="1" ht="33.75" customHeight="1">
      <c r="A41" s="33" t="s">
        <v>49</v>
      </c>
      <c r="B41" s="41">
        <v>50977.34</v>
      </c>
      <c r="C41" s="41">
        <v>52111.4</v>
      </c>
      <c r="D41" s="41">
        <f t="shared" si="0"/>
        <v>1134.0600000000049</v>
      </c>
    </row>
    <row r="42" spans="1:6" s="39" customFormat="1" ht="39" customHeight="1">
      <c r="A42" s="38" t="s">
        <v>50</v>
      </c>
      <c r="B42" s="46">
        <v>34000</v>
      </c>
      <c r="C42" s="46">
        <f>C43+C44+C45+C46</f>
        <v>25390</v>
      </c>
      <c r="D42" s="46">
        <f t="shared" si="0"/>
        <v>-8610</v>
      </c>
    </row>
    <row r="43" spans="1:6" s="27" customFormat="1" ht="33" customHeight="1">
      <c r="A43" s="34" t="s">
        <v>55</v>
      </c>
      <c r="B43" s="41">
        <v>29000</v>
      </c>
      <c r="C43" s="41">
        <v>25390</v>
      </c>
      <c r="D43" s="41">
        <f t="shared" si="0"/>
        <v>-3610</v>
      </c>
      <c r="E43" s="28"/>
      <c r="F43" s="28"/>
    </row>
    <row r="44" spans="1:6" s="27" customFormat="1" ht="31.5" customHeight="1">
      <c r="A44" s="33" t="s">
        <v>56</v>
      </c>
      <c r="B44" s="41">
        <v>0</v>
      </c>
      <c r="C44" s="41">
        <v>0</v>
      </c>
      <c r="D44" s="41">
        <f t="shared" si="0"/>
        <v>0</v>
      </c>
    </row>
    <row r="45" spans="1:6" s="27" customFormat="1" ht="34.5" customHeight="1">
      <c r="A45" s="33" t="s">
        <v>57</v>
      </c>
      <c r="B45" s="41">
        <v>0</v>
      </c>
      <c r="C45" s="41">
        <v>0</v>
      </c>
      <c r="D45" s="41">
        <f t="shared" si="0"/>
        <v>0</v>
      </c>
    </row>
    <row r="46" spans="1:6" s="27" customFormat="1" ht="24.75" customHeight="1">
      <c r="A46" s="33" t="s">
        <v>58</v>
      </c>
      <c r="B46" s="41">
        <v>5000</v>
      </c>
      <c r="C46" s="41">
        <v>0</v>
      </c>
      <c r="D46" s="41">
        <f t="shared" si="0"/>
        <v>-5000</v>
      </c>
    </row>
    <row r="47" spans="1:6" s="27" customFormat="1" ht="38.25" customHeight="1">
      <c r="A47" s="32" t="s">
        <v>59</v>
      </c>
      <c r="B47" s="46">
        <v>897433.98</v>
      </c>
      <c r="C47" s="46">
        <f>C48+C49+C50+C51+C52+C53</f>
        <v>802377.93400000001</v>
      </c>
      <c r="D47" s="46">
        <f t="shared" si="0"/>
        <v>-95056.045999999973</v>
      </c>
    </row>
    <row r="48" spans="1:6" s="27" customFormat="1" ht="24.75" customHeight="1">
      <c r="A48" s="33" t="s">
        <v>60</v>
      </c>
      <c r="B48" s="41">
        <v>67610.880000000005</v>
      </c>
      <c r="C48" s="41">
        <v>48151.62</v>
      </c>
      <c r="D48" s="41">
        <f t="shared" si="0"/>
        <v>-19459.260000000002</v>
      </c>
    </row>
    <row r="49" spans="1:6" s="27" customFormat="1" ht="24.75" customHeight="1">
      <c r="A49" s="33" t="s">
        <v>61</v>
      </c>
      <c r="B49" s="41">
        <v>39662.89</v>
      </c>
      <c r="C49" s="41">
        <v>39072.485000000001</v>
      </c>
      <c r="D49" s="41">
        <f t="shared" si="0"/>
        <v>-590.40499999999884</v>
      </c>
    </row>
    <row r="50" spans="1:6" s="27" customFormat="1" ht="28.5" customHeight="1">
      <c r="A50" s="33" t="s">
        <v>62</v>
      </c>
      <c r="B50" s="41">
        <v>113543.64</v>
      </c>
      <c r="C50" s="41">
        <v>72619.972999999998</v>
      </c>
      <c r="D50" s="41">
        <f t="shared" si="0"/>
        <v>-40923.667000000001</v>
      </c>
    </row>
    <row r="51" spans="1:6" s="27" customFormat="1" ht="29.25" customHeight="1">
      <c r="A51" s="33" t="s">
        <v>63</v>
      </c>
      <c r="B51" s="41">
        <v>21981.1</v>
      </c>
      <c r="C51" s="41">
        <v>65033.012000000002</v>
      </c>
      <c r="D51" s="41">
        <f t="shared" si="0"/>
        <v>43051.912000000004</v>
      </c>
    </row>
    <row r="52" spans="1:6" s="27" customFormat="1" ht="42" customHeight="1">
      <c r="A52" s="33" t="s">
        <v>64</v>
      </c>
      <c r="B52" s="41">
        <v>262450.02</v>
      </c>
      <c r="C52" s="41">
        <v>138609.984</v>
      </c>
      <c r="D52" s="41">
        <f t="shared" si="0"/>
        <v>-123840.03600000002</v>
      </c>
    </row>
    <row r="53" spans="1:6" s="27" customFormat="1" ht="33" customHeight="1">
      <c r="A53" s="33" t="s">
        <v>65</v>
      </c>
      <c r="B53" s="41">
        <v>392185.45</v>
      </c>
      <c r="C53" s="41">
        <v>438890.86</v>
      </c>
      <c r="D53" s="41">
        <f t="shared" si="0"/>
        <v>46705.409999999974</v>
      </c>
    </row>
    <row r="54" spans="1:6" s="27" customFormat="1" ht="39" customHeight="1">
      <c r="A54" s="32" t="s">
        <v>66</v>
      </c>
      <c r="B54" s="46">
        <v>314761.08</v>
      </c>
      <c r="C54" s="46">
        <v>316215.228</v>
      </c>
      <c r="D54" s="46">
        <f t="shared" si="0"/>
        <v>1454.1479999999865</v>
      </c>
    </row>
    <row r="55" spans="1:6" s="27" customFormat="1" ht="24.75" customHeight="1">
      <c r="A55" s="34" t="s">
        <v>71</v>
      </c>
      <c r="B55" s="41">
        <v>9498.17</v>
      </c>
      <c r="C55" s="41">
        <v>9643.4</v>
      </c>
      <c r="D55" s="41">
        <f t="shared" si="0"/>
        <v>145.22999999999956</v>
      </c>
      <c r="E55" s="28"/>
      <c r="F55" s="28"/>
    </row>
    <row r="56" spans="1:6" s="27" customFormat="1" ht="24.75" customHeight="1">
      <c r="A56" s="33" t="s">
        <v>72</v>
      </c>
      <c r="B56" s="41">
        <v>358.87</v>
      </c>
      <c r="C56" s="41">
        <v>222.49200000000002</v>
      </c>
      <c r="D56" s="41">
        <f t="shared" si="0"/>
        <v>-136.37799999999999</v>
      </c>
    </row>
    <row r="57" spans="1:6" s="27" customFormat="1" ht="24.75" customHeight="1">
      <c r="A57" s="34" t="s">
        <v>73</v>
      </c>
      <c r="B57" s="41">
        <v>0</v>
      </c>
      <c r="C57" s="41">
        <v>0</v>
      </c>
      <c r="D57" s="41">
        <f t="shared" si="0"/>
        <v>0</v>
      </c>
      <c r="E57" s="28"/>
    </row>
    <row r="58" spans="1:6" s="27" customFormat="1" ht="24.75" customHeight="1">
      <c r="A58" s="33" t="s">
        <v>74</v>
      </c>
      <c r="B58" s="41">
        <v>79.5</v>
      </c>
      <c r="C58" s="41">
        <v>0</v>
      </c>
      <c r="D58" s="41">
        <f t="shared" si="0"/>
        <v>-79.5</v>
      </c>
    </row>
    <row r="59" spans="1:6" s="27" customFormat="1" ht="24.75" customHeight="1">
      <c r="A59" s="34" t="s">
        <v>75</v>
      </c>
      <c r="B59" s="41">
        <v>224396.02</v>
      </c>
      <c r="C59" s="41">
        <v>77000.600000000006</v>
      </c>
      <c r="D59" s="41">
        <f t="shared" si="0"/>
        <v>-147395.41999999998</v>
      </c>
      <c r="E59" s="28"/>
      <c r="F59" s="28"/>
    </row>
    <row r="60" spans="1:6" s="27" customFormat="1" ht="30.75" customHeight="1">
      <c r="A60" s="34" t="s">
        <v>76</v>
      </c>
      <c r="B60" s="41">
        <v>80428.53</v>
      </c>
      <c r="C60" s="41">
        <v>229348.7</v>
      </c>
      <c r="D60" s="41">
        <f t="shared" si="0"/>
        <v>148920.17000000001</v>
      </c>
      <c r="E60" s="28"/>
      <c r="F60" s="28"/>
    </row>
    <row r="61" spans="1:6" s="27" customFormat="1" ht="32.25" customHeight="1">
      <c r="A61" s="32" t="s">
        <v>77</v>
      </c>
      <c r="B61" s="46">
        <v>145702.43</v>
      </c>
      <c r="C61" s="46">
        <f>C62+C63</f>
        <v>159987.52300000002</v>
      </c>
      <c r="D61" s="46">
        <f t="shared" si="0"/>
        <v>14285.093000000023</v>
      </c>
    </row>
    <row r="62" spans="1:6" s="27" customFormat="1" ht="40.5" customHeight="1">
      <c r="A62" s="34" t="s">
        <v>79</v>
      </c>
      <c r="B62" s="41">
        <v>43597.01</v>
      </c>
      <c r="C62" s="41">
        <v>44094.9</v>
      </c>
      <c r="D62" s="41">
        <f t="shared" si="0"/>
        <v>497.88999999999942</v>
      </c>
      <c r="E62" s="28"/>
      <c r="F62" s="28"/>
    </row>
    <row r="63" spans="1:6" s="27" customFormat="1" ht="57.75" customHeight="1">
      <c r="A63" s="33" t="s">
        <v>80</v>
      </c>
      <c r="B63" s="41">
        <v>102105.42</v>
      </c>
      <c r="C63" s="41">
        <v>115892.62300000001</v>
      </c>
      <c r="D63" s="41">
        <f t="shared" si="0"/>
        <v>13787.203000000009</v>
      </c>
    </row>
    <row r="64" spans="1:6" s="27" customFormat="1" ht="24.75" customHeight="1">
      <c r="A64" s="32" t="s">
        <v>81</v>
      </c>
      <c r="B64" s="46">
        <v>45739.47</v>
      </c>
      <c r="C64" s="46">
        <v>34386.035000000003</v>
      </c>
      <c r="D64" s="46">
        <f t="shared" si="0"/>
        <v>-11353.434999999998</v>
      </c>
    </row>
    <row r="65" spans="1:6" s="27" customFormat="1" ht="34.5" customHeight="1">
      <c r="A65" s="33" t="s">
        <v>83</v>
      </c>
      <c r="B65" s="41">
        <v>12703.91</v>
      </c>
      <c r="C65" s="41">
        <v>10625.003000000001</v>
      </c>
      <c r="D65" s="41">
        <f t="shared" si="0"/>
        <v>-2078.9069999999992</v>
      </c>
    </row>
    <row r="66" spans="1:6" s="27" customFormat="1" ht="44.25" customHeight="1">
      <c r="A66" s="33" t="s">
        <v>84</v>
      </c>
      <c r="B66" s="41">
        <v>0</v>
      </c>
      <c r="C66" s="41">
        <v>0</v>
      </c>
      <c r="D66" s="41">
        <f t="shared" si="0"/>
        <v>0</v>
      </c>
    </row>
    <row r="67" spans="1:6" s="27" customFormat="1" ht="34.5" customHeight="1">
      <c r="A67" s="33" t="s">
        <v>85</v>
      </c>
      <c r="B67" s="41">
        <v>5232.5</v>
      </c>
      <c r="C67" s="41">
        <v>5208.8</v>
      </c>
      <c r="D67" s="41">
        <f t="shared" si="0"/>
        <v>-23.699999999999818</v>
      </c>
    </row>
    <row r="68" spans="1:6" s="27" customFormat="1" ht="34.5" customHeight="1">
      <c r="A68" s="34" t="s">
        <v>86</v>
      </c>
      <c r="B68" s="41">
        <v>27803.05</v>
      </c>
      <c r="C68" s="41">
        <v>18552.2</v>
      </c>
      <c r="D68" s="41">
        <f t="shared" si="0"/>
        <v>-9250.8499999999985</v>
      </c>
      <c r="E68" s="28"/>
      <c r="F68" s="28"/>
    </row>
    <row r="69" spans="1:6" s="27" customFormat="1" ht="36.75" customHeight="1">
      <c r="A69" s="32" t="s">
        <v>87</v>
      </c>
      <c r="B69" s="46">
        <v>132798.29999999999</v>
      </c>
      <c r="C69" s="46">
        <f>C70+C71</f>
        <v>35597.800000000003</v>
      </c>
      <c r="D69" s="46">
        <f t="shared" si="0"/>
        <v>-97200.499999999985</v>
      </c>
    </row>
    <row r="70" spans="1:6" s="27" customFormat="1" ht="24.75" customHeight="1">
      <c r="A70" s="34" t="s">
        <v>91</v>
      </c>
      <c r="B70" s="41">
        <v>132798.29999999999</v>
      </c>
      <c r="C70" s="41">
        <v>35597.800000000003</v>
      </c>
      <c r="D70" s="41">
        <f t="shared" ref="D70:D106" si="1">C70-B70</f>
        <v>-97200.499999999985</v>
      </c>
      <c r="E70" s="28"/>
      <c r="F70" s="28"/>
    </row>
    <row r="71" spans="1:6" s="27" customFormat="1" ht="24.75" customHeight="1">
      <c r="A71" s="33" t="s">
        <v>92</v>
      </c>
      <c r="B71" s="41">
        <v>0</v>
      </c>
      <c r="C71" s="41">
        <v>0</v>
      </c>
      <c r="D71" s="41">
        <f t="shared" si="1"/>
        <v>0</v>
      </c>
    </row>
    <row r="72" spans="1:6" s="27" customFormat="1" ht="55.5" customHeight="1">
      <c r="A72" s="32" t="s">
        <v>93</v>
      </c>
      <c r="B72" s="46">
        <v>813249.96</v>
      </c>
      <c r="C72" s="46">
        <f>C73+C74+C75+C76+C77+C78+C79+C80+C81</f>
        <v>539962.41200000001</v>
      </c>
      <c r="D72" s="46">
        <f t="shared" si="1"/>
        <v>-273287.54799999995</v>
      </c>
    </row>
    <row r="73" spans="1:6" s="27" customFormat="1" ht="41.25" customHeight="1">
      <c r="A73" s="33" t="s">
        <v>96</v>
      </c>
      <c r="B73" s="41">
        <v>349556.97</v>
      </c>
      <c r="C73" s="41">
        <v>82269.456000000006</v>
      </c>
      <c r="D73" s="41">
        <f t="shared" si="1"/>
        <v>-267287.51399999997</v>
      </c>
    </row>
    <row r="74" spans="1:6" s="27" customFormat="1" ht="44.25" customHeight="1">
      <c r="A74" s="33" t="s">
        <v>97</v>
      </c>
      <c r="B74" s="41">
        <v>185993.92</v>
      </c>
      <c r="C74" s="41">
        <v>150284.59299999999</v>
      </c>
      <c r="D74" s="41">
        <f t="shared" si="1"/>
        <v>-35709.327000000019</v>
      </c>
    </row>
    <row r="75" spans="1:6" s="27" customFormat="1" ht="31.5" customHeight="1">
      <c r="A75" s="33" t="s">
        <v>98</v>
      </c>
      <c r="B75" s="41">
        <v>33455.97</v>
      </c>
      <c r="C75" s="41">
        <v>120.313</v>
      </c>
      <c r="D75" s="41">
        <f t="shared" si="1"/>
        <v>-33335.656999999999</v>
      </c>
    </row>
    <row r="76" spans="1:6" s="27" customFormat="1" ht="34.5" customHeight="1">
      <c r="A76" s="33" t="s">
        <v>99</v>
      </c>
      <c r="B76" s="41">
        <v>0</v>
      </c>
      <c r="C76" s="41">
        <v>0</v>
      </c>
      <c r="D76" s="41">
        <f t="shared" si="1"/>
        <v>0</v>
      </c>
    </row>
    <row r="77" spans="1:6" s="27" customFormat="1" ht="45" customHeight="1">
      <c r="A77" s="33" t="s">
        <v>100</v>
      </c>
      <c r="B77" s="41">
        <v>150692.97</v>
      </c>
      <c r="C77" s="41">
        <v>157079.19099999999</v>
      </c>
      <c r="D77" s="41">
        <f t="shared" si="1"/>
        <v>6386.2209999999905</v>
      </c>
    </row>
    <row r="78" spans="1:6" s="27" customFormat="1" ht="54" customHeight="1">
      <c r="A78" s="33" t="s">
        <v>101</v>
      </c>
      <c r="B78" s="41">
        <v>854.32</v>
      </c>
      <c r="C78" s="41">
        <v>0</v>
      </c>
      <c r="D78" s="41">
        <f t="shared" si="1"/>
        <v>-854.32</v>
      </c>
    </row>
    <row r="79" spans="1:6" s="27" customFormat="1" ht="33.75" customHeight="1">
      <c r="A79" s="34" t="s">
        <v>102</v>
      </c>
      <c r="B79" s="41">
        <v>90935.4</v>
      </c>
      <c r="C79" s="41">
        <v>142764.20000000001</v>
      </c>
      <c r="D79" s="41">
        <f t="shared" si="1"/>
        <v>51828.800000000017</v>
      </c>
      <c r="E79" s="28"/>
      <c r="F79" s="28"/>
    </row>
    <row r="80" spans="1:6" s="27" customFormat="1" ht="34.5" customHeight="1">
      <c r="A80" s="33" t="s">
        <v>103</v>
      </c>
      <c r="B80" s="41">
        <v>1698.55</v>
      </c>
      <c r="C80" s="41">
        <v>7350.4000000000005</v>
      </c>
      <c r="D80" s="41">
        <f t="shared" si="1"/>
        <v>5651.85</v>
      </c>
    </row>
    <row r="81" spans="1:6" s="27" customFormat="1" ht="43.5" customHeight="1">
      <c r="A81" s="33" t="s">
        <v>104</v>
      </c>
      <c r="B81" s="41">
        <v>51.887</v>
      </c>
      <c r="C81" s="41">
        <v>94.259</v>
      </c>
      <c r="D81" s="41">
        <f t="shared" si="1"/>
        <v>42.372</v>
      </c>
    </row>
    <row r="82" spans="1:6" s="27" customFormat="1" ht="30" customHeight="1">
      <c r="A82" s="32" t="s">
        <v>105</v>
      </c>
      <c r="B82" s="46">
        <v>1440500.94</v>
      </c>
      <c r="C82" s="46">
        <f>C83+C84+C85</f>
        <v>1496438.8419999999</v>
      </c>
      <c r="D82" s="46">
        <f t="shared" si="1"/>
        <v>55937.902000000002</v>
      </c>
    </row>
    <row r="83" spans="1:6" s="27" customFormat="1" ht="24.75" customHeight="1">
      <c r="A83" s="33" t="s">
        <v>106</v>
      </c>
      <c r="B83" s="41">
        <v>1145814.25</v>
      </c>
      <c r="C83" s="41">
        <v>1128522.142</v>
      </c>
      <c r="D83" s="41">
        <f t="shared" si="1"/>
        <v>-17292.108000000007</v>
      </c>
    </row>
    <row r="84" spans="1:6" s="27" customFormat="1" ht="24.75" customHeight="1">
      <c r="A84" s="34" t="s">
        <v>107</v>
      </c>
      <c r="B84" s="41">
        <v>294686.69</v>
      </c>
      <c r="C84" s="41">
        <v>355355.3</v>
      </c>
      <c r="D84" s="41">
        <f t="shared" si="1"/>
        <v>60668.609999999986</v>
      </c>
      <c r="E84" s="28"/>
      <c r="F84" s="28"/>
    </row>
    <row r="85" spans="1:6" s="27" customFormat="1" ht="31.5" customHeight="1">
      <c r="A85" s="33" t="s">
        <v>108</v>
      </c>
      <c r="B85" s="41">
        <v>0</v>
      </c>
      <c r="C85" s="41">
        <v>12561.4</v>
      </c>
      <c r="D85" s="41">
        <f t="shared" si="1"/>
        <v>12561.4</v>
      </c>
    </row>
    <row r="86" spans="1:6" s="27" customFormat="1" ht="33" customHeight="1">
      <c r="A86" s="32" t="s">
        <v>109</v>
      </c>
      <c r="B86" s="46">
        <v>18570.98</v>
      </c>
      <c r="C86" s="46">
        <f>C87+C88</f>
        <v>15602.982</v>
      </c>
      <c r="D86" s="46">
        <f t="shared" si="1"/>
        <v>-2967.9979999999996</v>
      </c>
    </row>
    <row r="87" spans="1:6" s="27" customFormat="1" ht="34.5" customHeight="1">
      <c r="A87" s="33" t="s">
        <v>112</v>
      </c>
      <c r="B87" s="41">
        <v>13795.08</v>
      </c>
      <c r="C87" s="41">
        <v>11264.082</v>
      </c>
      <c r="D87" s="41">
        <f t="shared" si="1"/>
        <v>-2530.9979999999996</v>
      </c>
    </row>
    <row r="88" spans="1:6" s="27" customFormat="1" ht="34.5" customHeight="1">
      <c r="A88" s="34" t="s">
        <v>113</v>
      </c>
      <c r="B88" s="41">
        <v>4775.8999999999996</v>
      </c>
      <c r="C88" s="41">
        <v>4338.8999999999996</v>
      </c>
      <c r="D88" s="41">
        <f t="shared" si="1"/>
        <v>-437</v>
      </c>
      <c r="E88" s="28"/>
      <c r="F88" s="28"/>
    </row>
    <row r="89" spans="1:6" s="27" customFormat="1" ht="38.25" customHeight="1">
      <c r="A89" s="32" t="s">
        <v>114</v>
      </c>
      <c r="B89" s="46">
        <v>73970.289999999994</v>
      </c>
      <c r="C89" s="46">
        <v>80379.146999999997</v>
      </c>
      <c r="D89" s="46">
        <f t="shared" si="1"/>
        <v>6408.8570000000036</v>
      </c>
    </row>
    <row r="90" spans="1:6" s="27" customFormat="1" ht="24.75" customHeight="1">
      <c r="A90" s="33" t="s">
        <v>117</v>
      </c>
      <c r="B90" s="41">
        <v>42549.84</v>
      </c>
      <c r="C90" s="41">
        <v>51377.182999999997</v>
      </c>
      <c r="D90" s="41">
        <f t="shared" si="1"/>
        <v>8827.3430000000008</v>
      </c>
    </row>
    <row r="91" spans="1:6" s="27" customFormat="1" ht="24.75" customHeight="1">
      <c r="A91" s="34" t="s">
        <v>118</v>
      </c>
      <c r="B91" s="41">
        <v>50</v>
      </c>
      <c r="C91" s="41">
        <v>48</v>
      </c>
      <c r="D91" s="41">
        <f t="shared" si="1"/>
        <v>-2</v>
      </c>
      <c r="E91" s="28"/>
      <c r="F91" s="28"/>
    </row>
    <row r="92" spans="1:6" s="27" customFormat="1" ht="24.75" customHeight="1">
      <c r="A92" s="33" t="s">
        <v>119</v>
      </c>
      <c r="B92" s="41">
        <v>4230.58</v>
      </c>
      <c r="C92" s="41">
        <v>2238.078</v>
      </c>
      <c r="D92" s="41">
        <f t="shared" si="1"/>
        <v>-1992.502</v>
      </c>
    </row>
    <row r="93" spans="1:6" s="27" customFormat="1" ht="31.5" customHeight="1">
      <c r="A93" s="33" t="s">
        <v>120</v>
      </c>
      <c r="B93" s="41">
        <v>0</v>
      </c>
      <c r="C93" s="41">
        <v>0</v>
      </c>
      <c r="D93" s="41">
        <f t="shared" si="1"/>
        <v>0</v>
      </c>
    </row>
    <row r="94" spans="1:6" s="27" customFormat="1" ht="44.25" customHeight="1">
      <c r="A94" s="33" t="s">
        <v>121</v>
      </c>
      <c r="B94" s="41">
        <v>27139.87</v>
      </c>
      <c r="C94" s="41">
        <v>26715.932000000001</v>
      </c>
      <c r="D94" s="41">
        <f t="shared" si="1"/>
        <v>-423.93799999999828</v>
      </c>
    </row>
    <row r="95" spans="1:6" s="27" customFormat="1" ht="29.25" customHeight="1">
      <c r="A95" s="32" t="s">
        <v>122</v>
      </c>
      <c r="B95" s="46">
        <v>136368.16</v>
      </c>
      <c r="C95" s="46">
        <f>C96+C97</f>
        <v>191756.054</v>
      </c>
      <c r="D95" s="46">
        <f t="shared" si="1"/>
        <v>55387.894</v>
      </c>
    </row>
    <row r="96" spans="1:6" s="27" customFormat="1" ht="29.25" customHeight="1">
      <c r="A96" s="33" t="s">
        <v>123</v>
      </c>
      <c r="B96" s="41">
        <v>109845.82</v>
      </c>
      <c r="C96" s="41">
        <v>114141.296</v>
      </c>
      <c r="D96" s="41">
        <f t="shared" si="1"/>
        <v>4295.4759999999951</v>
      </c>
    </row>
    <row r="97" spans="1:6" s="27" customFormat="1" ht="27" customHeight="1">
      <c r="A97" s="33" t="s">
        <v>124</v>
      </c>
      <c r="B97" s="41">
        <v>26522.33</v>
      </c>
      <c r="C97" s="41">
        <v>77614.758000000002</v>
      </c>
      <c r="D97" s="41">
        <f t="shared" si="1"/>
        <v>51092.428</v>
      </c>
    </row>
    <row r="98" spans="1:6" s="27" customFormat="1" ht="43.5" customHeight="1">
      <c r="A98" s="32" t="s">
        <v>125</v>
      </c>
      <c r="B98" s="46">
        <v>198183.39</v>
      </c>
      <c r="C98" s="46">
        <f>C99+C100+C101+C102</f>
        <v>223216.11600000004</v>
      </c>
      <c r="D98" s="46">
        <f t="shared" si="1"/>
        <v>25032.726000000024</v>
      </c>
    </row>
    <row r="99" spans="1:6" s="27" customFormat="1" ht="42" customHeight="1">
      <c r="A99" s="34" t="s">
        <v>130</v>
      </c>
      <c r="B99" s="41">
        <v>118545.46</v>
      </c>
      <c r="C99" s="41">
        <v>126817.7</v>
      </c>
      <c r="D99" s="41">
        <f t="shared" si="1"/>
        <v>8272.2399999999907</v>
      </c>
      <c r="E99" s="28"/>
      <c r="F99" s="28"/>
    </row>
    <row r="100" spans="1:6" s="27" customFormat="1" ht="34.5" customHeight="1">
      <c r="A100" s="34" t="s">
        <v>131</v>
      </c>
      <c r="B100" s="41">
        <v>17205.61</v>
      </c>
      <c r="C100" s="41">
        <v>18422</v>
      </c>
      <c r="D100" s="41">
        <f t="shared" si="1"/>
        <v>1216.3899999999994</v>
      </c>
      <c r="E100" s="28"/>
      <c r="F100" s="28"/>
    </row>
    <row r="101" spans="1:6" s="27" customFormat="1" ht="44.25" customHeight="1">
      <c r="A101" s="34" t="s">
        <v>132</v>
      </c>
      <c r="B101" s="41">
        <v>33643.29</v>
      </c>
      <c r="C101" s="41">
        <v>47015.7</v>
      </c>
      <c r="D101" s="41">
        <f t="shared" si="1"/>
        <v>13372.409999999996</v>
      </c>
      <c r="E101" s="28"/>
      <c r="F101" s="28"/>
    </row>
    <row r="102" spans="1:6" s="27" customFormat="1" ht="34.5" customHeight="1">
      <c r="A102" s="33" t="s">
        <v>133</v>
      </c>
      <c r="B102" s="41">
        <v>28789.03</v>
      </c>
      <c r="C102" s="41">
        <v>30960.716</v>
      </c>
      <c r="D102" s="41">
        <f t="shared" si="1"/>
        <v>2171.6860000000015</v>
      </c>
    </row>
    <row r="103" spans="1:6" s="27" customFormat="1" ht="36.75" customHeight="1">
      <c r="A103" s="32" t="s">
        <v>134</v>
      </c>
      <c r="B103" s="46">
        <v>1901512.26</v>
      </c>
      <c r="C103" s="46">
        <v>2282496.5440000002</v>
      </c>
      <c r="D103" s="46">
        <f t="shared" si="1"/>
        <v>380984.28400000022</v>
      </c>
    </row>
    <row r="104" spans="1:6" s="27" customFormat="1" ht="31.5" customHeight="1">
      <c r="A104" s="34" t="s">
        <v>135</v>
      </c>
      <c r="B104" s="41">
        <v>52232.4</v>
      </c>
      <c r="C104" s="41">
        <v>46905.5</v>
      </c>
      <c r="D104" s="41">
        <f t="shared" si="1"/>
        <v>-5326.9000000000015</v>
      </c>
      <c r="E104" s="28"/>
      <c r="F104" s="28"/>
    </row>
    <row r="105" spans="1:6" s="27" customFormat="1" ht="31.5" customHeight="1">
      <c r="A105" s="33" t="s">
        <v>137</v>
      </c>
      <c r="B105" s="41">
        <v>1139225</v>
      </c>
      <c r="C105" s="41">
        <v>539525.15800000005</v>
      </c>
      <c r="D105" s="41">
        <f t="shared" si="1"/>
        <v>-599699.84199999995</v>
      </c>
      <c r="E105" s="28"/>
      <c r="F105" s="28"/>
    </row>
    <row r="106" spans="1:6" s="27" customFormat="1" ht="30.75" customHeight="1">
      <c r="A106" s="33" t="s">
        <v>136</v>
      </c>
      <c r="B106" s="41">
        <v>710054.86</v>
      </c>
      <c r="C106" s="41">
        <v>1696065.9100000001</v>
      </c>
      <c r="D106" s="41">
        <f t="shared" si="1"/>
        <v>986011.05000000016</v>
      </c>
    </row>
    <row r="107" spans="1:6" s="27" customFormat="1" ht="27.75" customHeight="1">
      <c r="B107" s="42"/>
      <c r="C107" s="42"/>
      <c r="D107" s="42"/>
    </row>
    <row r="108" spans="1:6" s="27" customFormat="1" ht="15" customHeight="1">
      <c r="A108" s="29"/>
      <c r="B108" s="40"/>
      <c r="C108" s="40"/>
      <c r="D108" s="40"/>
    </row>
    <row r="109" spans="1:6" s="27" customFormat="1" ht="14.45" customHeight="1">
      <c r="A109" s="35"/>
      <c r="B109" s="43"/>
      <c r="C109" s="43"/>
      <c r="D109" s="43"/>
    </row>
    <row r="110" spans="1:6" s="27" customFormat="1" ht="14.45" customHeight="1">
      <c r="A110" s="35"/>
      <c r="B110" s="43"/>
      <c r="C110" s="43"/>
      <c r="D110" s="43"/>
    </row>
    <row r="111" spans="1:6" s="27" customFormat="1" ht="14.45" customHeight="1">
      <c r="A111" s="35"/>
      <c r="B111" s="43"/>
      <c r="C111" s="43"/>
      <c r="D111" s="43"/>
    </row>
    <row r="112" spans="1:6" s="27" customFormat="1" ht="14.45" customHeight="1">
      <c r="A112" s="35"/>
      <c r="B112" s="43"/>
      <c r="C112" s="43"/>
      <c r="D112" s="43"/>
    </row>
    <row r="113" spans="1:4" s="27" customFormat="1" ht="14.45" customHeight="1">
      <c r="A113" s="35"/>
      <c r="B113" s="43"/>
      <c r="C113" s="43"/>
      <c r="D113" s="43"/>
    </row>
    <row r="114" spans="1:4" s="27" customFormat="1" ht="14.45" customHeight="1">
      <c r="A114" s="35"/>
      <c r="B114" s="43"/>
      <c r="C114" s="43"/>
      <c r="D114" s="43"/>
    </row>
    <row r="115" spans="1:4" s="27" customFormat="1" ht="14.45" customHeight="1">
      <c r="A115" s="35"/>
      <c r="B115" s="43"/>
      <c r="C115" s="43"/>
      <c r="D115" s="43"/>
    </row>
    <row r="116" spans="1:4" s="27" customFormat="1" ht="14.45" customHeight="1">
      <c r="A116" s="35"/>
      <c r="B116" s="43"/>
      <c r="C116" s="43"/>
      <c r="D116" s="43"/>
    </row>
    <row r="117" spans="1:4" s="27" customFormat="1" ht="14.45" customHeight="1">
      <c r="A117" s="35"/>
      <c r="B117" s="43"/>
      <c r="C117" s="43"/>
      <c r="D117" s="43"/>
    </row>
    <row r="118" spans="1:4" s="27" customFormat="1" ht="14.45" customHeight="1">
      <c r="A118" s="35"/>
      <c r="B118" s="43"/>
      <c r="C118" s="43"/>
      <c r="D118" s="43"/>
    </row>
  </sheetData>
  <mergeCells count="1">
    <mergeCell ref="A2:D2"/>
  </mergeCells>
  <pageMargins left="0" right="0" top="0" bottom="0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разрезе подпрограмм</vt:lpstr>
      <vt:lpstr>В разрезе подпрограмм (2)</vt:lpstr>
      <vt:lpstr>'В разрезе подпрограмм'!Заголовки_для_печати</vt:lpstr>
      <vt:lpstr>'В разрезе подпрограмм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Упр. информатизации</dc:creator>
  <cp:lastModifiedBy>Пьянникова Светлана Александровна</cp:lastModifiedBy>
  <cp:lastPrinted>2017-08-04T04:15:08Z</cp:lastPrinted>
  <dcterms:created xsi:type="dcterms:W3CDTF">2017-07-21T11:49:51Z</dcterms:created>
  <dcterms:modified xsi:type="dcterms:W3CDTF">2017-08-08T12:35:02Z</dcterms:modified>
</cp:coreProperties>
</file>