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7260" tabRatio="598" firstSheet="3" activeTab="5"/>
  </bookViews>
  <sheets>
    <sheet name="на 1.04." sheetId="1" r:id="rId1"/>
    <sheet name="на 1.07." sheetId="2" r:id="rId2"/>
    <sheet name="на 1.10." sheetId="3" r:id="rId3"/>
    <sheet name="1.10. для отчета" sheetId="4" r:id="rId4"/>
    <sheet name="на1.01.2017" sheetId="5" r:id="rId5"/>
    <sheet name="сводный" sheetId="6" r:id="rId6"/>
    <sheet name="Резервный фонд 2016" sheetId="7" r:id="rId7"/>
    <sheet name="Лист1" sheetId="8" r:id="rId8"/>
    <sheet name="остаток" sheetId="9" r:id="rId9"/>
    <sheet name="фед средства на пожары" sheetId="10" r:id="rId10"/>
    <sheet name="фед средства на пожары (2)" sheetId="11" r:id="rId11"/>
    <sheet name="фед средства на засуху)" sheetId="12" r:id="rId12"/>
    <sheet name="пожертвования" sheetId="13" r:id="rId13"/>
    <sheet name="для Счетной Палаты" sheetId="14" r:id="rId14"/>
  </sheets>
  <definedNames>
    <definedName name="_xlnm.Print_Titles" localSheetId="6">'Резервный фонд 2016'!$7:$7</definedName>
  </definedNames>
  <calcPr fullCalcOnLoad="1" fullPrecision="0"/>
</workbook>
</file>

<file path=xl/sharedStrings.xml><?xml version="1.0" encoding="utf-8"?>
<sst xmlns="http://schemas.openxmlformats.org/spreadsheetml/2006/main" count="1787" uniqueCount="324">
  <si>
    <t>в том числе:</t>
  </si>
  <si>
    <t>тыс.руб.</t>
  </si>
  <si>
    <t xml:space="preserve">                  резервного фонда администрации области</t>
  </si>
  <si>
    <t>Кому выделены средства</t>
  </si>
  <si>
    <t>Сумма тыс.руб.</t>
  </si>
  <si>
    <t>Профинансировано</t>
  </si>
  <si>
    <t xml:space="preserve">№ пп </t>
  </si>
  <si>
    <t>Номер и дата распоряжения главы администрации области</t>
  </si>
  <si>
    <t>На какие цели</t>
  </si>
  <si>
    <t>ИТОГО:</t>
  </si>
  <si>
    <t>ОСТАТОК:</t>
  </si>
  <si>
    <t>СПРАВКА</t>
  </si>
  <si>
    <t>№№пп</t>
  </si>
  <si>
    <t>Наименование расходов</t>
  </si>
  <si>
    <t>ВСЕГО</t>
  </si>
  <si>
    <t>Сумма (тыс.руб)</t>
  </si>
  <si>
    <r>
      <t xml:space="preserve">   по состоянию                                             </t>
    </r>
    <r>
      <rPr>
        <b/>
        <sz val="10"/>
        <rFont val="Arial Cyr"/>
        <family val="2"/>
      </rPr>
      <t xml:space="preserve"> на</t>
    </r>
  </si>
  <si>
    <t xml:space="preserve">о выделении средств из резервного фонда администрации области </t>
  </si>
  <si>
    <t>Проведение аварийно восстановительных работ и иных мероприятий, связанных с ликвидацией  последствий стихийных бедствий и других чрезвычайных ситуаций</t>
  </si>
  <si>
    <t>Иные непредвиденные мероприятия</t>
  </si>
  <si>
    <t>Первый заместитель начальника управления финансов области</t>
  </si>
  <si>
    <t xml:space="preserve">2.Выделено средств из резервного фонда </t>
  </si>
  <si>
    <t>Проведение встреч, конкурсов, конференций, выставок и семинаров по проблемам общеобластного значения</t>
  </si>
  <si>
    <t>Средства федерального бюджета, зачисленные в резервный фонд администрации области</t>
  </si>
  <si>
    <t>Направление этих средств:</t>
  </si>
  <si>
    <r>
      <t>О</t>
    </r>
    <r>
      <rPr>
        <b/>
        <i/>
        <sz val="10"/>
        <rFont val="Arial Cyr"/>
        <family val="2"/>
      </rPr>
      <t>СТАТОК</t>
    </r>
  </si>
  <si>
    <t>за счет средств областного бюджета</t>
  </si>
  <si>
    <t>Остаток фонда с учетом проектов распоряжений</t>
  </si>
  <si>
    <t>Итого</t>
  </si>
  <si>
    <t>обл</t>
  </si>
  <si>
    <t>Всего</t>
  </si>
  <si>
    <t>в том числе за счет средств федеральной дотации на природные пожары</t>
  </si>
  <si>
    <t>Добровольные пожертвования пострадавшим гражданам от природных пожаров</t>
  </si>
  <si>
    <t xml:space="preserve"> - за счет средств областного бюджета</t>
  </si>
  <si>
    <t>ПО РЕЗЕРВНОМУ ФОНДУ АДМИНИСТРАЦИИ ОБЛАСТИ</t>
  </si>
  <si>
    <t xml:space="preserve">3.Остаток резервного фонда </t>
  </si>
  <si>
    <t xml:space="preserve"> - за счет добровольных перечислений</t>
  </si>
  <si>
    <t xml:space="preserve"> - за счет остатка средств федеральной дотации на природные пожары</t>
  </si>
  <si>
    <t xml:space="preserve"> - за счет кредита из федерального бюджета на оказание государственной поддержки сельскохозяйственным товаропроизводителям в целях ликвидации последствий засухи</t>
  </si>
  <si>
    <t>Оказание разовой материальной помощи гражданам и выплаты разовых премий за заслуги перед областью</t>
  </si>
  <si>
    <t>На проведение ремонтно-восстановительных работ кровли МБОУСОШ с. Октябрьское Усманского муниципального района, поврежденной в результате ураганного ветра</t>
  </si>
  <si>
    <t>Для ремонтно-восстановительных работ кровли здания учебного корпуса и котельной МБОУСОШ села Куймань, поврежденной в результате ураганного ветра</t>
  </si>
  <si>
    <t xml:space="preserve">Для ремонтно-восстановительных работ крыши здания МБУ культуры Кривецкий Досуговый центр культуры, поврежденной в результате ураганного ветра </t>
  </si>
  <si>
    <t>Для оплаты строительных материалов, направляемых на ремонт и замену кровли жилых домов и учреждений социальной сферы, пострадавших от последствий ураганного ветра на территории сельских поселений Зареченский и Покровский сельсоветов</t>
  </si>
  <si>
    <t>Для ремонтно-восстановительных работ кровли муниципального автономного учреждения культуры "Поселенческий центр культуры и досуга" села Ломовое, поврежденной в результате ураганного ветра</t>
  </si>
  <si>
    <t>Для ремонтно-восстановительных работ кровли зданий муниципальных бюджетных образовательных учреждений, поврежденной в результате ураганного ветра</t>
  </si>
  <si>
    <t xml:space="preserve">Наименование показателя </t>
  </si>
  <si>
    <t>2012 год</t>
  </si>
  <si>
    <t>2011 год</t>
  </si>
  <si>
    <t>2010 год</t>
  </si>
  <si>
    <t>2009 год</t>
  </si>
  <si>
    <t>из них:</t>
  </si>
  <si>
    <t>Направлено на проведение аварийно восстановительных работ и иных мероприятий, связанных с ликвидацией  последствий стихийных бедствий и других чрезвычайных ситуаций</t>
  </si>
  <si>
    <t>На мероприятия по совершенствованию гражданской обороны и ликвидации последствий возможных чрезвычайных ситуаций и стихийных бедствий на территории области</t>
  </si>
  <si>
    <t>Для проведения первичных профилактических, противоэпидемических и лечебных мероприятий в связи с угрозой распространения высокопатогенного вируса гриппа (Y уровень опасности)</t>
  </si>
  <si>
    <t>Выделено из резервного фонда администрации области - всего</t>
  </si>
  <si>
    <t>40000 (план)</t>
  </si>
  <si>
    <t xml:space="preserve"> Для организации мероприятия по усилению мобилизационной готовности по предотвращению чрезвычайных ситуаций </t>
  </si>
  <si>
    <t>На  проведение  ремонтно-восстановительных  работ  зданий  образовательных  учреждений Усманского района,  пострадавших  в  результате  стихийного  бедствия  18.05.2010  года</t>
  </si>
  <si>
    <t>На ремонт крыши здания школы и замену электропроводки в здании детского сада и проведение ремонтно-восстановительных  работ здания сельского дома культуры  в с. Кривец, пострадавших в результате стихийного бедствия 13 августа 2010 года</t>
  </si>
  <si>
    <t>На проведение ремонтно-восстановительных работ кровли здания муниципального учреждения культуры "Досуговый центр" Поддубровский сельсовет Усманского района, поврежденной в результате ураганного ветра 5 мая 2010 года</t>
  </si>
  <si>
    <t>На оказание материальной помощи гражданам, лишившимся жилого помещения и имущества в результате лесных пожаров 2010 года</t>
  </si>
  <si>
    <t>Для проведения ремонтно-восстановительных работ зданий сельского поселения Преображеновский сельсовет Добровского района, пострадавших в результате стихийного бедствия 29.07.2010 года</t>
  </si>
  <si>
    <t xml:space="preserve">Для оказания финансовой помощи учреждениям, осуществляющим сельскохозяйственную деятельность на территории Липецкой области в целях возмещения ущерба, возникшего в результате чрезвычайной ситуации </t>
  </si>
  <si>
    <t>На проведение мероприятий по предупреждению и ликвидации бешенства животных</t>
  </si>
  <si>
    <t>Приложение</t>
  </si>
  <si>
    <t>На проведение мероприятий по недопущению заноса и распространения вируса африканской чумы свиней и избежания возможного экономического ущерба</t>
  </si>
  <si>
    <t xml:space="preserve">                                                  Л.В. Бурлова</t>
  </si>
  <si>
    <t>Оказание финансовой помощи учреждениям, организациям</t>
  </si>
  <si>
    <t>Проект распоряжений</t>
  </si>
  <si>
    <t xml:space="preserve">  </t>
  </si>
  <si>
    <t>И.о.  начальника управления финансов области                                                                                              Л.В. Бурлова</t>
  </si>
  <si>
    <r>
      <t xml:space="preserve">          </t>
    </r>
    <r>
      <rPr>
        <b/>
        <i/>
        <sz val="10"/>
        <rFont val="Arial Cyr"/>
        <family val="2"/>
      </rPr>
      <t xml:space="preserve">о средствах, выделенных в 2016 году за счет средств  </t>
    </r>
  </si>
  <si>
    <t>Резервный фонд   на  2016 год</t>
  </si>
  <si>
    <t>по состоянию на 1 апреля  2016  года</t>
  </si>
  <si>
    <t>1.Резервный фонд на 2016 год</t>
  </si>
  <si>
    <t>30.12.2015 №661-р</t>
  </si>
  <si>
    <t>Управление социальной защиты населения области</t>
  </si>
  <si>
    <t>Для оказания разовой материальной помощи семье Поповой З.А. на проведение ремонтно-восстановительных работ пострадавшего от пожара жилого дома</t>
  </si>
  <si>
    <t>21.12.2015 №631-р</t>
  </si>
  <si>
    <t>Для оказания разовой материальной помощи в размере 5 тыс. руб. каждому в связи с персональными поздравлениями Президента Российской Федерации ветеранов ВО войны, проживающих на территории области, с юбилейными датами рождения 90, 95,100 и 105 лет</t>
  </si>
  <si>
    <t>12.01.2016 №3-р</t>
  </si>
  <si>
    <t>Для оказания разовой материальной помощи Бурлову С.Н. в связи с трудной жизненной ситуацией</t>
  </si>
  <si>
    <t>13.01.2015 №6-р</t>
  </si>
  <si>
    <t>На выплату разовых премий сотрудникам службы участковых уполномоченных полиции Управления МВД России по Липецкой области (по 50 тыс. руб. каждому:Илякову А.В., Печенкину В.В., Глотову С.Н., Тимофееву О.А.); по 20 тыс. ру. каждому- Косых В.М., Вишнякову Д.В.</t>
  </si>
  <si>
    <t>На выплату разовых премий сотрудникам службы участковых уполномоченных полиции Управления МВД России по Липецкой области (по 50 тыс. руб. каждому:Илякову А.В., Печенкину В.В., Глотову С.Н., Тимофееву О.А.); по 20 тыс. руб. каждому- Косых В.М., Вишнякову Д.В.</t>
  </si>
  <si>
    <t>2014 год (кассовый расход)</t>
  </si>
  <si>
    <t>2015 год (кассовый расход)</t>
  </si>
  <si>
    <t>2016 год (план)</t>
  </si>
  <si>
    <t>помощь Крыму</t>
  </si>
  <si>
    <t>аварийный дом г. Данков</t>
  </si>
  <si>
    <t>фин.помощь  хок. и футбольному клубам</t>
  </si>
  <si>
    <t>(тыс.руб.)</t>
  </si>
  <si>
    <t>13.01.2016 №6-р</t>
  </si>
  <si>
    <t>Для оказания разовой материальной помощи Коноваловой А.Б. на приобретение лекарственных средств для лечения сына, инвалида детства, Коновалова Д.Е.</t>
  </si>
  <si>
    <t>15.02.2016 №61-р</t>
  </si>
  <si>
    <t>15.02.2016 №62-р</t>
  </si>
  <si>
    <t xml:space="preserve">Для оказания разовой материальной помощи семьям на проведение ремонтно-восстановительных работ кровли жилых помещений в связи с трудной жизненной ситуацией семье Носкова В.И и семье Бачковой В.М по 200 тыс. руб. </t>
  </si>
  <si>
    <t>08.02.2016 №48-р</t>
  </si>
  <si>
    <t>Для оказания разовой материальной помощи Руденко В.В. на проведение ремонтно-восстановительных работ жилого помещения</t>
  </si>
  <si>
    <t>08.02.2016 №49-р</t>
  </si>
  <si>
    <t>Для оказания разовой материальной помощи Сапроновой О.В., являющейся опекуном Морозовой Е.А., на ремонт жилого помещения</t>
  </si>
  <si>
    <t>11.02.2016 №56-р</t>
  </si>
  <si>
    <t>Для оказания разовой материальной помощи Левченко Н.Н в связи с трудной жизненной ситуацией</t>
  </si>
  <si>
    <t>18.02.2016 №64-р</t>
  </si>
  <si>
    <t>Управление здравоохранения области</t>
  </si>
  <si>
    <t>На осуществление ОГУП "Липецкфармация" бесплатного обеспечения необходимыми лекарственными препаратами граждан, вынужденно покинувших территорию Украины и прибывших на территорию Р.Ф. в экстренном порядке и страдающих социально-значимыми заболеваниями</t>
  </si>
  <si>
    <t>01.03.2016 №79-р</t>
  </si>
  <si>
    <t>Для оказания разовой материальной помощи Куличковой М.Г.в связи с трудной жизненной ситуацией</t>
  </si>
  <si>
    <t>28.03.2016 №135-р</t>
  </si>
  <si>
    <t>Для оказания разовой материальной помощи Волобуевой Г.И. в связи с трудной жизненной ситуацией</t>
  </si>
  <si>
    <t>28.03.2016 №134-р</t>
  </si>
  <si>
    <t>Управление административных органов области</t>
  </si>
  <si>
    <t>Для организации проведения мероприятий выездного заседания Комиссий по предупреждению и ликвидации чрезвычайных ситуаций и обеспечению пожарной безопасности Центрального и Северо-Западного федеральных округов</t>
  </si>
  <si>
    <t>28.03.2016 №140-р</t>
  </si>
  <si>
    <t>На оказание разовой материальной помощи по 5650 руб. членам семей (вдовам, родителям, детям) погибших (умерших) инвалидов и участников ликвидации последствий аварии на Чернобыльской АЭС, проживающим на территории Липецкой области</t>
  </si>
  <si>
    <t>22.03.2016 №125-р</t>
  </si>
  <si>
    <t>Для оказания разовой материальной помощи семье Высоцкой А.Б. на проведение ремонтно-восстановительных работ пострадавшего от пожара жилого помещения</t>
  </si>
  <si>
    <t>22.03.2016 №124-р</t>
  </si>
  <si>
    <t>Для оказания разовой материальной помощи инвалиду II группы Субботиной Л.А. в связи с трудной жизненной ситуацией</t>
  </si>
  <si>
    <t>22.03.2016 №122-р</t>
  </si>
  <si>
    <t>Для оказания разовой материальной помощи Климантовой С.А. на проведение ремонтно-восстановительных работ пострадавшего от пожара дома</t>
  </si>
  <si>
    <t>22.03.2016 №123-р</t>
  </si>
  <si>
    <t>Для оказания разовой материальной помощи Мазо В.М. для оплаты стоимости лечения</t>
  </si>
  <si>
    <t>31.03.2016 №149-р</t>
  </si>
  <si>
    <t>Для оказания разовой материальной помощи семье Петрова В.Н. на улучшение жилищных условий</t>
  </si>
  <si>
    <t>по состоянию на 1 июля  2016  года</t>
  </si>
  <si>
    <t>Первый зам.  начальника управления финансов области                                                                                              Л.В. Бурлова</t>
  </si>
  <si>
    <t>31.03.2016 №150-р</t>
  </si>
  <si>
    <t>Для оказания разовой материальной помощи семье Ромадиной Н.А. на проведение ремонтно-восстановительных работ пострадавшего от пожара жилого помещения</t>
  </si>
  <si>
    <t>01.04.2016 №156-р</t>
  </si>
  <si>
    <t>Для оказания разовой материальной помощи семье Щедрина В.А. на проведение ремонтно-восстановительных работ пострадавшего от пожара жилого помещения</t>
  </si>
  <si>
    <t>20.04.2016 №184-р</t>
  </si>
  <si>
    <t xml:space="preserve">Управление по охране, использованию объектов животного мира и водных биологических ресурсов области </t>
  </si>
  <si>
    <t>Для оказания финансовой помощи Липецкому областному отделению общественной организации "Всероссийское общество охраны природы" в целях обеспечения проведения общественного экологического контроля в период нереста рыб</t>
  </si>
  <si>
    <t>28.04.2016 №200-р</t>
  </si>
  <si>
    <t>Для оказания разовой материальной помощи Карлову А.Д. в связи с трудной жизненной ситуацией</t>
  </si>
  <si>
    <t>26.04.2016 №193-р</t>
  </si>
  <si>
    <t>Инспекция гостехнадзора области</t>
  </si>
  <si>
    <t>Для проведения Всероссийского семинара-совещания работников органов гостехнадзора</t>
  </si>
  <si>
    <t>11.05.2016 №214-р</t>
  </si>
  <si>
    <t>Управление делами администрации области</t>
  </si>
  <si>
    <t xml:space="preserve">Для оказания разовой материальной помощи Рылевой В.В. в связи со смертью мужа Рылева В.Г., бывшего работника администрации области </t>
  </si>
  <si>
    <t>11.05.2016 №212-р</t>
  </si>
  <si>
    <t>Для оказания разовой материальной помощи Герою Советского союза Кириллову А.С. в связи с проведением мероприятий, посвященных 71-ой годовщине Победы в Великой Отечественной войне 1941-1945 гг.</t>
  </si>
  <si>
    <t>12.05.2016 №224-р</t>
  </si>
  <si>
    <t>Для оказания разовой материальной помощи семье Гординской И.А. 50 тыс. руб.; семье Голышкиной О.Н. 50 тыс. руб. в связи с трудной жизненной ситуацией</t>
  </si>
  <si>
    <t>12.05.2016 №225-р</t>
  </si>
  <si>
    <t>13.05.2016 3226-р</t>
  </si>
  <si>
    <t>Управление инвестиций и международных связей области</t>
  </si>
  <si>
    <t>Для оказания финансовой помощи Липецкой торгово-промышленной палате на организацию проведения общественно-деловой миссии в Республику Крым</t>
  </si>
  <si>
    <t>18.05.2016 №243-р</t>
  </si>
  <si>
    <t>Для оказания разовой материальной помощи семье Маришиной Е.В. в связи с трудной жизненной ситуацией</t>
  </si>
  <si>
    <t xml:space="preserve">Для оказания разовой материальной помощи Калугиной Н.А. на изготовление индивидуального протеза сыну, инвалиду детства, Калугину П.Р. </t>
  </si>
  <si>
    <t>17.05.2016 3233-р</t>
  </si>
  <si>
    <t>Для оказания разовой материальной помощи Конареву А.Ю. на приобретение лекарственных средств для лечения сына, инвалида детства, Конарева А.А.</t>
  </si>
  <si>
    <t>17.05.2016 №234-р</t>
  </si>
  <si>
    <t>Для оказания разовой материальной помощи Цевилевой Н.Ю.на приобретение расходного материала для инсулиновой помпы для сына, инвалида детства, Цевилева Е.В.</t>
  </si>
  <si>
    <t>11.05.2016 №215-р</t>
  </si>
  <si>
    <t>Для оказания разовой материальной помощи  Вековищевой Т.Н. в связи с трудной жизненной ситуацией</t>
  </si>
  <si>
    <t>11.05.2016 №213-р</t>
  </si>
  <si>
    <t>Для оказания разовой материальной помощи  Филимоновой Н.К. в связи с трудной жизненной ситуацией</t>
  </si>
  <si>
    <t>28.03.2016 №140-р    28.04.2016 №194-р</t>
  </si>
  <si>
    <t>23.05.2016 №253-р</t>
  </si>
  <si>
    <t>Для оказания разовой материальной помощи  Алешиной А.В. в связи с трудной жизненной ситуацией</t>
  </si>
  <si>
    <t>25.05.2016 №259-р</t>
  </si>
  <si>
    <t>02.06.2016 №274-р</t>
  </si>
  <si>
    <t>Управление ветеринарии области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</si>
  <si>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27.05.2016 №246 "О ликвидации очага африканской чумы свиней на территории Усманского муниципального района Липецкой области"</t>
  </si>
  <si>
    <t>02.06.2016 №272</t>
  </si>
  <si>
    <t>Для оказания разовой материальной помощи семье Камбура С.Н. в связи с трудной жизненной ситуацией</t>
  </si>
  <si>
    <t>02.06.2016 №273-р</t>
  </si>
  <si>
    <t>Для оказания разовой материальной помощи Кочегаровой Н.Б. в связи с трудной жизненной ситуацией</t>
  </si>
  <si>
    <t>16.06.2016 №291-р</t>
  </si>
  <si>
    <t>06.06.2016 №277-р</t>
  </si>
  <si>
    <t>В целях социальной поддержки лиц с ограниченными возможностями для оказания разовой материальной помощи Мартыновой Н.И. для оплаты лечения ее сына, Мартынова И.Н.</t>
  </si>
  <si>
    <t>07.07.2016 №319-р</t>
  </si>
  <si>
    <t>Для оказания разовой материальной помощи семьям на проведение мероприятий в области энергосбережения по переводу на индивидуальное газовое отопление жилых помещений</t>
  </si>
  <si>
    <t>07.07.2016 №318-р</t>
  </si>
  <si>
    <t>В целях организации ипроведения в области мероприятий по патриотическому воспитанию населения в рамках фестиваля "Золотой кадуцей"</t>
  </si>
  <si>
    <t>11.07.2016 №328-р</t>
  </si>
  <si>
    <t>На выплаты собственникам животных и (или) продуктов животноводства в связи с изъятием  животных и (или) продуктов животноводства в соответствии с постановлением администрации области от 17.06.2016 №270 "О ликвидации очага африканской чумы свиней на территории Задонского  муниципального района Липецкой области"</t>
  </si>
  <si>
    <t>11.07.2016 №325-р</t>
  </si>
  <si>
    <t>Для оказания разовой материальной помощи Ролдугиной С.А. на улучшение жилищных условий</t>
  </si>
  <si>
    <t>11.07.2016 №324-р</t>
  </si>
  <si>
    <t>Для оказания разовой материальной помощи Степановой Н.К.на приобретение лекарственных средств</t>
  </si>
  <si>
    <t>12.07.2016 №329-р</t>
  </si>
  <si>
    <t>Для оказания разовой материальной помощи Курбатову А.А. на проведение ремонтно-восстановительных работ жилого помещения</t>
  </si>
  <si>
    <t>12.07.2016 №330-р</t>
  </si>
  <si>
    <t>Для оказания разовой материальной помощи Неугодниковой О.В., инвалиду 3 группы, матери-одиночке, воспитывающей ребенка-инвалида детства, на приобретение жилого дома</t>
  </si>
  <si>
    <t>14.07.2016 №336-р</t>
  </si>
  <si>
    <t>Для оказания разовой материальной помощи Невейкиной Н.В. на проведение ремонтно-восстановительных работ квартиры, пострадавшей от стихийного ливня</t>
  </si>
  <si>
    <t>Для оказания разовой материальной помощи Ширкову Д.А. для оплаты стоимости лечения</t>
  </si>
  <si>
    <t>22.07.2016 №352-р</t>
  </si>
  <si>
    <t>Для оказания разовой материальной помощи Пиндюриной И.Н. в связи с трудной жизненной ситуацией</t>
  </si>
  <si>
    <t>19.07.2016 №346-р</t>
  </si>
  <si>
    <t>27.07.2016 №359-р</t>
  </si>
  <si>
    <t>Для оказания разовой материальной помощи Иевлевой Р.И. на лечение</t>
  </si>
  <si>
    <t>27.07.2016 №358-р</t>
  </si>
  <si>
    <t>Для оказания разовой материальной помощи Бобрешовой Е.В. в связи с трудной жизненной ситуацией</t>
  </si>
  <si>
    <t>Для оказания разовой материальной помощи Бородиной  С.В. в связи с трудной жизненной ситуацией</t>
  </si>
  <si>
    <t>27.07.2016 №357-р</t>
  </si>
  <si>
    <t>19.07.2016 №339-р</t>
  </si>
  <si>
    <t>Для оказания разовой материальной помощи одинокой многодетной матери 7-ми детей Белозерцевой Т.Н. на проведение капитального ремонта жилого помещения</t>
  </si>
  <si>
    <t>29.07.2016 №366-р</t>
  </si>
  <si>
    <t>05.08.2016 №382-р</t>
  </si>
  <si>
    <t>Для оказания разовой материальной помощи Маликову П.К.</t>
  </si>
  <si>
    <t>05.08.2016 №381-р</t>
  </si>
  <si>
    <t>Для оказания разовой материальной помощи Кабановой Л.В. в связи с трудной жизненной ситуацией</t>
  </si>
  <si>
    <t>Для оказания разовой материальной помощи Шиловой Н.А. в связи с трудной жизненной ситуацией</t>
  </si>
  <si>
    <t>05.08.2016 №380-р</t>
  </si>
  <si>
    <t>Для оказания разовой материальной помощи Асатовой Э.Ш.для приобретения дорогостоящих перевязочных материалов для ее дочери, инвалида детства, Цой А.А.</t>
  </si>
  <si>
    <t>05.08.2016 №379-р</t>
  </si>
  <si>
    <t>05.08.2016 №378-р</t>
  </si>
  <si>
    <t>Для оказания разовой материальной помощи Степановой Н.К. на приобретение лекарственных средств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</si>
  <si>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22.06.2016 №275 "О ликвидации очага африканской чумы свиней на территории Грязинского муниципального района Липецкой области"</t>
  </si>
  <si>
    <t>09.08.2016 №387-р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</si>
  <si>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29.06.2016 №293 "О ликвидации очага африканской чумы свиней на территории Хлевенского муниципального района Липецкой области"</t>
  </si>
  <si>
    <t>16.08.2016 №401-р</t>
  </si>
  <si>
    <t>Для оказания разовой материальной помощи Боровских Р.В. на проведение ремонтно-восстановительных работ квартиры, пострадавшей от стихийного ливня</t>
  </si>
  <si>
    <t>Для оказания разовой материальной помощи Евсикову В.А. для приобретения лекарственного препарата "Финголимод" для лечения его сына, Евсикова И.В.</t>
  </si>
  <si>
    <t>16.08.2016 №402-р</t>
  </si>
  <si>
    <t>Для оказания разовой материальной помощи Хорошиловой Л.А. на проведение ремонтно-восстановительных работ пострадавшего от пожара жилого помещения</t>
  </si>
  <si>
    <t>18.08.2016 №405-р</t>
  </si>
  <si>
    <t>Для оказания разовой материальной помощи Лепину Е.В. в связи с трудной жизненной ситуацией</t>
  </si>
  <si>
    <t>19.08.2016 №410-р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</si>
  <si>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22.07.2016 №325 "О ликвидации очага африканской чумы свиней на территории Усманского муниципального района Липецкой области"</t>
  </si>
  <si>
    <t>19.08.2016 №413-р</t>
  </si>
  <si>
    <t>Для оказания разовой материальной помощи Хайрединовой Ж.Р. для оплаты за обучение</t>
  </si>
  <si>
    <t>23.08.2016 №420-р</t>
  </si>
  <si>
    <t>Управление молодежной политики Липецкой области</t>
  </si>
  <si>
    <t xml:space="preserve">Для оказания финансовой помощи Липецкой региональной детско-юношеской организации "Союз юных инспекторов движения" для участия делегации Липецкой области в Европейском образовательном конкурсе по изучению Правил дорожного движения в г. Усти-над- Лабем Чешской Республики </t>
  </si>
  <si>
    <t>25.08.2016 №405-р</t>
  </si>
  <si>
    <t>Для оказания разовой материальной помощи Носовой Л.В. в связи с трудной жизненной ситуацией</t>
  </si>
  <si>
    <t>24.08.2016 №405-р</t>
  </si>
  <si>
    <t>Для оказания разовой материальной помощи Ерохиной О.В. в связи с трудной жизненной ситуацией</t>
  </si>
  <si>
    <t>25.08.2016 №428-р</t>
  </si>
  <si>
    <t>Для оказания разовой материальной помощи семье Гальского А.А. на улучшение жилищных условий</t>
  </si>
  <si>
    <t>29.08.2016 №410-р</t>
  </si>
  <si>
    <t>19.08.2016 №411-р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</si>
  <si>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28.07.2016 №333 "О ликвидации очага африканской чумы свиней на территории Грязинского муниципального района Липецкой области"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</si>
  <si>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08.07.2016 №304 "О ликвидации очага африканской чумы свиней на территории Липецкого муниципального района Липецкой области"</t>
  </si>
  <si>
    <t>02.09.2016 №447-р</t>
  </si>
  <si>
    <t>Для оказания финансовой помощи Липецкой торгово-промышленной палате на организацию проведения заседания Российско-Венгерской межправительственной комиссии по межрегиональному сотрудничеству</t>
  </si>
  <si>
    <t>29.08.2016 №433-р</t>
  </si>
  <si>
    <t>Для оказания разовой материальной помощи Морозовой Е.А. в связи с трудной жизненной ситуацией</t>
  </si>
  <si>
    <t>29.08.2016 №432-р</t>
  </si>
  <si>
    <t>Для оказания разовой материальной помощи Хомутинниковой Н.В. в связи с трудной жизненной ситуацией</t>
  </si>
  <si>
    <t>29.08.2016 №435-р</t>
  </si>
  <si>
    <t>Для оказания разовой материальной помощи Вандышевой Т.В. 70000 руб., Федчук Н.А. 90000 руб., Ревиной А.И. 100000 руб., в связи с трудной жизненной ситуацией</t>
  </si>
  <si>
    <t>В целях организации и проведения в области мероприятий по патриотическому воспитанию населения в рамках фестиваля "Золотой кадуцей"</t>
  </si>
  <si>
    <t>Для оказания разовой материальной помощи Левченко Н.Н. в связи с трудной жизненной ситуацией</t>
  </si>
  <si>
    <t xml:space="preserve">Для оказания разовой материальной помощи семьям на проведение ремонтно-восстановительных работ кровли жилых помещений в связи с трудной жизненной ситуацией семье Носкова В.И. и семье Бачковой В.М. по 200 тыс. руб. </t>
  </si>
  <si>
    <t>Для оказания разовой материальной помощи Куличковой М.Г. в связи с трудной жизненной ситуацией</t>
  </si>
  <si>
    <t>Для оказания разовой материальной помощи участнице, инвалиду ВО войны Разгоняевой А.А. в связи с трудной жизненной ситуацией</t>
  </si>
  <si>
    <t>12.09.2016 462-р</t>
  </si>
  <si>
    <t>12.09.2016 464-р</t>
  </si>
  <si>
    <t>Для оказания разовой материальной помощи Рожневу Е.Н. в связи с трудной жизненной ситуацией</t>
  </si>
  <si>
    <t>21.09.2016 №472-р</t>
  </si>
  <si>
    <t>В целях социальной поддержки лиц с ограниченными возможностями  оказание разовой материальной помощи Зябкиной Н.И.на приобретение лекарственного препарата "Азацитидин"</t>
  </si>
  <si>
    <t>19.09.2016 №465-р</t>
  </si>
  <si>
    <t>На выплаты собственникам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29.08.2016 №379 "О ликвидации очага африканской чумы свиней на территории Усманского  муниципального района Липецкой области"</t>
  </si>
  <si>
    <t>23.09.2016 №481-р</t>
  </si>
  <si>
    <t>Управление образования и науки области</t>
  </si>
  <si>
    <t>Для обеспечения участия делегации учащихся Липецкой области в работе детского Пресс-центра МДЦ "Артек" Республика Крым</t>
  </si>
  <si>
    <t>по состоянию на 1 октября  2016  года</t>
  </si>
  <si>
    <t>в   2016  году</t>
  </si>
  <si>
    <t>22.09.2016 №478-р</t>
  </si>
  <si>
    <t xml:space="preserve">Для оказания разовой материальной помощи Комоловой Р.В. В связи с трудной жизненной ситуацией </t>
  </si>
  <si>
    <t>23.09.2016 №482-р</t>
  </si>
  <si>
    <t>Для оказания разовой материальной помощи Зубенко М.Н. для оплаты стоимости лечения супруга Зубенко А.А.</t>
  </si>
  <si>
    <t>10.10.2016 №498-р</t>
  </si>
  <si>
    <t>Для оказания разовой материальной помощи Жеребцовой М.В. 50 тыс.руб.; Грошевой О.В. 80 тыс.руб.; Лапшиновой В.В. 65 тыс.руб.в связи с трудной жизненной ситуацией</t>
  </si>
  <si>
    <t>31.10.2016 №523</t>
  </si>
  <si>
    <t>Управление сельского хозяйства области</t>
  </si>
  <si>
    <t>В целях организации и проведения семинара-совещания по формированию и развитию производственно-образовательного кластера в агропромышленной сфере области</t>
  </si>
  <si>
    <t>26.10.2016 №512-р</t>
  </si>
  <si>
    <t>Для оказания разовой материальной помощи Якимовой О.В. в связи с трудной жизненной ситуацией</t>
  </si>
  <si>
    <t>31.10.2016 №521-р</t>
  </si>
  <si>
    <t>Для оказания финансовой помощи Липецкой торгово-промышленной палате на организацию проведения обучающих семинаров по вопросам реформирования правового регилирования деятельности третейских судов</t>
  </si>
  <si>
    <t>31.10.2016 №524-р</t>
  </si>
  <si>
    <t>Для оказания разовой материальной помощи Чернышеву П.В.  в связи с трудной жизненной ситуацией</t>
  </si>
  <si>
    <t>24.11.2016 №556-р</t>
  </si>
  <si>
    <t>На выплату рзовой премии семье Ефоновой В.Ю., занявшей первое место во Всероссийском конкурсе художественного творчества "Ассамблея замещающих семей"</t>
  </si>
  <si>
    <t>11.11.2016 №534-р</t>
  </si>
  <si>
    <t>Управление жилищно-коммунального хозяйства области</t>
  </si>
  <si>
    <t>На подготовку и проведение Общероссийского практического форума и выставки "Реальное ЖКХ-Липецк 2016"</t>
  </si>
  <si>
    <t>28.11.2016 №561-р</t>
  </si>
  <si>
    <t>Для оказания разовой материальной помощи Чаге Н.Ю. в связи с трудной жизненной ситуацией</t>
  </si>
  <si>
    <t>30.11.2016 №571-р</t>
  </si>
  <si>
    <t>На выплату Никонову А.В. -  собственнику животных и (или) продуктов животноводства, которым причинен ущерб в связи с изъятием  животных и (или) продуктов животноводства в соответствии с постановлением администрации области от 28.07.2016 №333 "О ликвидации очага африканской чумы свиней на территории Грязинского муниципального района Липецкой области"</t>
  </si>
  <si>
    <t>27.09.2016 №483-р</t>
  </si>
  <si>
    <t>На оказание разовой материальной помощи гражданам, пострадавшим в результате прошедшего 3 августа 2016 года грозового фронта по территории Данковского района, в связи с повреждением имущества</t>
  </si>
  <si>
    <t>14.12.2016 №607-р</t>
  </si>
  <si>
    <t>На оказание разовой материальной помощи многодетной матери Борденюк Н.В. в связи с трудной жизненной ситуацией</t>
  </si>
  <si>
    <t>22.12.2016 №627-р</t>
  </si>
  <si>
    <t xml:space="preserve">На выплаты  собственникам животных и (или) продуктов животноводства, которым причинен ущерб в связи с изъятием  животных и (или) продуктов животноводства </t>
  </si>
  <si>
    <t>На оказание разовой материальной помощи инвалиду 1 группы Торопцевой Т.Ю. для оплаты стоимости лечения</t>
  </si>
  <si>
    <t>29.11.2016 №565-р</t>
  </si>
  <si>
    <t>На оказание разовой материальной помощи инвалиду 1 группы Грибановой Е.В. На приобретение лекарственных средств</t>
  </si>
  <si>
    <t>26.12.2016 №646-р</t>
  </si>
  <si>
    <t>На оказание разовой материальной помощи инвалиду 1 группы Поповой Л.А. для оплаты стоимости лечения</t>
  </si>
  <si>
    <t>26.12.2016 №647-р</t>
  </si>
  <si>
    <t>На оказание разовой материальной помощи Донских В.В для оплаты стоимости лечения</t>
  </si>
  <si>
    <t>26.12.2016 №640-р</t>
  </si>
  <si>
    <t>На оказание разовой материальной помощи инвалиду 2 группы Максимовой В.Н. на приобретение лекарственных средств</t>
  </si>
  <si>
    <t>26.12.2016 №641-р</t>
  </si>
  <si>
    <t>Об отмене распоряжения администрации области от 2 сентября 2016 года №447-р (для оказания финансовой помощи Липецкой торгово-промышленной палате на организацию проведения заседания Российско-Венгерской межправительственной комиссии по межрегиональному сотрудничеству)</t>
  </si>
  <si>
    <t>77      102</t>
  </si>
  <si>
    <t>02.09.2016 №447-р    26.12.2016 №641-р (об отмене распоряжения от 02.09.2016 №447-р)</t>
  </si>
  <si>
    <t>29.12.2016 №654-р</t>
  </si>
  <si>
    <t>29.12.2016 №655-р</t>
  </si>
  <si>
    <t>На оказание разовой материальной помощи Шараповой Х.С. в связи с трудной жизненной ситуацией</t>
  </si>
  <si>
    <t>На оказание разовой материальной помощи Обоимовой С.В. в связи с трудной жизненной ситуацией</t>
  </si>
  <si>
    <t>Для оказания разовой материальной помощи Асатовой Э.Ш. для приобретения дорогостоящих перевязочных материалов для ее дочери, инвалида детства, Цой А.А.</t>
  </si>
  <si>
    <t>Для оказания разовой материальной помощи Вандышевой Т.В. 70000 руб., Федчук Н.А. 90000 руб., Ревиной А.И. 100000 руб. в связи с трудной жизненной ситуацией</t>
  </si>
  <si>
    <t xml:space="preserve">Для оказания разовой материальной помощи Комоловой Р.В. в связи с трудной жизненной ситуацией </t>
  </si>
  <si>
    <t>На оказание разовой материальной помощи инвалиду 1 группы Грибановой Е.В. на приобретение лекарственных средств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</si>
  <si>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</si>
  <si>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</si>
  <si>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 xml:space="preserve">об использовании резервного фонда администрации области </t>
  </si>
  <si>
    <t>начальник управления финансов области</t>
  </si>
  <si>
    <t xml:space="preserve">Заместитель главы администрации области-                                                                                               </t>
  </si>
  <si>
    <t>В.М.Щеглеватых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</si>
</sst>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_р_._-;\-* #,##0.0_р_._-;_-* &quot;-&quot;??_р_._-;_-@_-"/>
    <numFmt numFmtId="175" formatCode="_-* #,##0.0_р_._-;\-* #,##0.0_р_._-;_-* &quot;-&quot;?_р_._-;_-@_-"/>
    <numFmt numFmtId="176" formatCode="_-* #,##0.0000_р_._-;\-* #,##0.0000_р_._-;_-* &quot;-&quot;????_р_._-;_-@_-"/>
    <numFmt numFmtId="177" formatCode="[$-FC19]d\ mmmm\ yyyy\ &quot;г.&quot;"/>
    <numFmt numFmtId="178" formatCode="_-* #,##0.000_р_._-;\-* #,##0.000_р_._-;_-* &quot;-&quot;??_р_._-;_-@_-"/>
  </numFmts>
  <fonts count="5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color indexed="10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4" fontId="1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wrapText="1"/>
    </xf>
    <xf numFmtId="166" fontId="0" fillId="0" borderId="10" xfId="0" applyNumberForma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 vertical="center" wrapText="1"/>
    </xf>
    <xf numFmtId="166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5" fontId="1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174" fontId="14" fillId="0" borderId="10" xfId="60" applyNumberFormat="1" applyFont="1" applyBorder="1" applyAlignment="1">
      <alignment horizontal="left" vertical="top" wrapText="1"/>
    </xf>
    <xf numFmtId="174" fontId="14" fillId="0" borderId="10" xfId="60" applyNumberFormat="1" applyFont="1" applyFill="1" applyBorder="1" applyAlignment="1">
      <alignment horizontal="left" vertical="top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Border="1" applyAlignment="1">
      <alignment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169" fontId="0" fillId="0" borderId="10" xfId="0" applyNumberForma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66" fontId="0" fillId="0" borderId="10" xfId="0" applyNumberFormat="1" applyFill="1" applyBorder="1" applyAlignment="1">
      <alignment horizontal="center" vertical="top" wrapText="1"/>
    </xf>
    <xf numFmtId="166" fontId="0" fillId="0" borderId="10" xfId="0" applyNumberFormat="1" applyFill="1" applyBorder="1" applyAlignment="1">
      <alignment horizontal="left" vertical="top" wrapText="1"/>
    </xf>
    <xf numFmtId="166" fontId="0" fillId="0" borderId="10" xfId="0" applyNumberForma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166" fontId="0" fillId="34" borderId="10" xfId="0" applyNumberFormat="1" applyFill="1" applyBorder="1" applyAlignment="1">
      <alignment horizontal="center" vertical="top" wrapText="1"/>
    </xf>
    <xf numFmtId="166" fontId="0" fillId="34" borderId="10" xfId="0" applyNumberForma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 wrapText="1"/>
    </xf>
    <xf numFmtId="0" fontId="52" fillId="0" borderId="0" xfId="0" applyFont="1" applyAlignment="1">
      <alignment horizontal="right"/>
    </xf>
    <xf numFmtId="166" fontId="0" fillId="34" borderId="10" xfId="0" applyNumberFormat="1" applyFill="1" applyBorder="1" applyAlignment="1">
      <alignment horizontal="left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74" fontId="2" fillId="0" borderId="10" xfId="60" applyNumberFormat="1" applyFont="1" applyBorder="1" applyAlignment="1">
      <alignment horizontal="center" vertical="top"/>
    </xf>
    <xf numFmtId="174" fontId="2" fillId="0" borderId="10" xfId="60" applyNumberFormat="1" applyFont="1" applyBorder="1" applyAlignment="1">
      <alignment horizontal="center" vertical="top" wrapText="1"/>
    </xf>
    <xf numFmtId="174" fontId="2" fillId="0" borderId="16" xfId="60" applyNumberFormat="1" applyFont="1" applyBorder="1" applyAlignment="1">
      <alignment horizontal="center" vertical="top"/>
    </xf>
    <xf numFmtId="174" fontId="2" fillId="0" borderId="17" xfId="60" applyNumberFormat="1" applyFont="1" applyBorder="1" applyAlignment="1">
      <alignment horizontal="center" vertical="top"/>
    </xf>
    <xf numFmtId="174" fontId="2" fillId="0" borderId="17" xfId="6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175" fontId="2" fillId="0" borderId="15" xfId="0" applyNumberFormat="1" applyFont="1" applyBorder="1" applyAlignment="1">
      <alignment/>
    </xf>
    <xf numFmtId="174" fontId="2" fillId="0" borderId="18" xfId="60" applyNumberFormat="1" applyFont="1" applyBorder="1" applyAlignment="1">
      <alignment horizontal="center" vertical="top"/>
    </xf>
    <xf numFmtId="174" fontId="2" fillId="0" borderId="19" xfId="60" applyNumberFormat="1" applyFont="1" applyBorder="1" applyAlignment="1">
      <alignment horizontal="center" vertical="top"/>
    </xf>
    <xf numFmtId="174" fontId="2" fillId="0" borderId="0" xfId="60" applyNumberFormat="1" applyFont="1" applyBorder="1" applyAlignment="1">
      <alignment horizontal="center" vertical="top"/>
    </xf>
    <xf numFmtId="174" fontId="2" fillId="0" borderId="20" xfId="60" applyNumberFormat="1" applyFont="1" applyBorder="1" applyAlignment="1">
      <alignment horizontal="center" vertical="top"/>
    </xf>
    <xf numFmtId="175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 horizontal="center"/>
    </xf>
    <xf numFmtId="169" fontId="0" fillId="34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4" fontId="5" fillId="34" borderId="10" xfId="0" applyNumberFormat="1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164" fontId="9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top"/>
    </xf>
    <xf numFmtId="165" fontId="8" fillId="0" borderId="10" xfId="0" applyNumberFormat="1" applyFont="1" applyFill="1" applyBorder="1" applyAlignment="1">
      <alignment horizontal="center" vertical="top" wrapText="1"/>
    </xf>
    <xf numFmtId="0" fontId="12" fillId="35" borderId="0" xfId="0" applyFont="1" applyFill="1" applyAlignment="1">
      <alignment wrapText="1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left" vertical="center" wrapText="1"/>
    </xf>
    <xf numFmtId="166" fontId="0" fillId="34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164" fontId="14" fillId="0" borderId="10" xfId="0" applyNumberFormat="1" applyFont="1" applyBorder="1" applyAlignment="1">
      <alignment horizontal="center" vertical="top"/>
    </xf>
    <xf numFmtId="178" fontId="11" fillId="0" borderId="0" xfId="60" applyNumberFormat="1" applyFont="1" applyAlignment="1">
      <alignment/>
    </xf>
    <xf numFmtId="178" fontId="2" fillId="0" borderId="0" xfId="60" applyNumberFormat="1" applyFont="1" applyAlignment="1">
      <alignment/>
    </xf>
    <xf numFmtId="178" fontId="7" fillId="0" borderId="0" xfId="60" applyNumberFormat="1" applyFont="1" applyAlignment="1">
      <alignment/>
    </xf>
    <xf numFmtId="178" fontId="12" fillId="0" borderId="0" xfId="60" applyNumberFormat="1" applyFont="1" applyAlignment="1">
      <alignment/>
    </xf>
    <xf numFmtId="178" fontId="12" fillId="0" borderId="0" xfId="0" applyNumberFormat="1" applyFont="1" applyAlignment="1">
      <alignment/>
    </xf>
    <xf numFmtId="178" fontId="12" fillId="35" borderId="0" xfId="60" applyNumberFormat="1" applyFont="1" applyFill="1" applyAlignment="1">
      <alignment/>
    </xf>
    <xf numFmtId="178" fontId="12" fillId="0" borderId="0" xfId="60" applyNumberFormat="1" applyFont="1" applyFill="1" applyAlignment="1">
      <alignment/>
    </xf>
    <xf numFmtId="178" fontId="12" fillId="34" borderId="0" xfId="0" applyNumberFormat="1" applyFont="1" applyFill="1" applyAlignment="1">
      <alignment horizontal="right"/>
    </xf>
    <xf numFmtId="166" fontId="0" fillId="34" borderId="10" xfId="0" applyNumberFormat="1" applyFont="1" applyFill="1" applyBorder="1" applyAlignment="1">
      <alignment horizontal="center" vertical="top" wrapText="1"/>
    </xf>
    <xf numFmtId="169" fontId="0" fillId="34" borderId="10" xfId="0" applyNumberFormat="1" applyFill="1" applyBorder="1" applyAlignment="1">
      <alignment horizontal="center" vertical="top" wrapText="1"/>
    </xf>
    <xf numFmtId="169" fontId="0" fillId="0" borderId="10" xfId="0" applyNumberFormat="1" applyFill="1" applyBorder="1" applyAlignment="1">
      <alignment horizontal="center" vertical="top" wrapText="1"/>
    </xf>
    <xf numFmtId="0" fontId="0" fillId="34" borderId="10" xfId="0" applyNumberFormat="1" applyFill="1" applyBorder="1" applyAlignment="1">
      <alignment horizontal="center" vertical="top" wrapText="1"/>
    </xf>
    <xf numFmtId="14" fontId="0" fillId="34" borderId="10" xfId="0" applyNumberFormat="1" applyFill="1" applyBorder="1" applyAlignment="1">
      <alignment horizontal="center" vertical="top" wrapText="1"/>
    </xf>
    <xf numFmtId="166" fontId="0" fillId="34" borderId="1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66" fontId="53" fillId="34" borderId="10" xfId="0" applyNumberFormat="1" applyFon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166" fontId="0" fillId="34" borderId="23" xfId="0" applyNumberFormat="1" applyFill="1" applyBorder="1" applyAlignment="1">
      <alignment horizontal="center" vertical="center" wrapText="1"/>
    </xf>
    <xf numFmtId="166" fontId="0" fillId="34" borderId="23" xfId="0" applyNumberFormat="1" applyFill="1" applyBorder="1" applyAlignment="1">
      <alignment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vertical="center" wrapText="1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14" fontId="8" fillId="0" borderId="12" xfId="0" applyNumberFormat="1" applyFont="1" applyFill="1" applyBorder="1" applyAlignment="1">
      <alignment horizontal="left" vertical="top" wrapText="1"/>
    </xf>
    <xf numFmtId="14" fontId="8" fillId="0" borderId="23" xfId="0" applyNumberFormat="1" applyFont="1" applyFill="1" applyBorder="1" applyAlignment="1">
      <alignment horizontal="left" vertical="top" wrapText="1"/>
    </xf>
    <xf numFmtId="14" fontId="8" fillId="0" borderId="24" xfId="0" applyNumberFormat="1" applyFont="1" applyFill="1" applyBorder="1" applyAlignment="1">
      <alignment horizontal="left" vertical="top" wrapText="1"/>
    </xf>
    <xf numFmtId="14" fontId="14" fillId="0" borderId="12" xfId="0" applyNumberFormat="1" applyFont="1" applyFill="1" applyBorder="1" applyAlignment="1">
      <alignment horizontal="left" vertical="top" wrapText="1"/>
    </xf>
    <xf numFmtId="14" fontId="14" fillId="0" borderId="23" xfId="0" applyNumberFormat="1" applyFont="1" applyFill="1" applyBorder="1" applyAlignment="1">
      <alignment horizontal="left" vertical="top" wrapText="1"/>
    </xf>
    <xf numFmtId="14" fontId="14" fillId="0" borderId="24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14" fontId="0" fillId="0" borderId="23" xfId="0" applyNumberFormat="1" applyFont="1" applyBorder="1" applyAlignment="1">
      <alignment horizontal="center" vertical="top" wrapText="1"/>
    </xf>
    <xf numFmtId="14" fontId="0" fillId="0" borderId="24" xfId="0" applyNumberFormat="1" applyFont="1" applyBorder="1" applyAlignment="1">
      <alignment horizontal="center" vertical="top" wrapText="1"/>
    </xf>
    <xf numFmtId="166" fontId="6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166" fontId="15" fillId="0" borderId="12" xfId="0" applyNumberFormat="1" applyFont="1" applyBorder="1" applyAlignment="1">
      <alignment horizontal="left" vertical="center" wrapText="1"/>
    </xf>
    <xf numFmtId="166" fontId="15" fillId="0" borderId="23" xfId="0" applyNumberFormat="1" applyFont="1" applyBorder="1" applyAlignment="1">
      <alignment horizontal="left" vertical="center" wrapText="1"/>
    </xf>
    <xf numFmtId="166" fontId="15" fillId="0" borderId="24" xfId="0" applyNumberFormat="1" applyFont="1" applyBorder="1" applyAlignment="1">
      <alignment horizontal="left" vertical="center" wrapText="1"/>
    </xf>
    <xf numFmtId="166" fontId="15" fillId="0" borderId="12" xfId="0" applyNumberFormat="1" applyFont="1" applyFill="1" applyBorder="1" applyAlignment="1">
      <alignment horizontal="left" vertical="center" wrapText="1"/>
    </xf>
    <xf numFmtId="166" fontId="15" fillId="0" borderId="23" xfId="0" applyNumberFormat="1" applyFont="1" applyFill="1" applyBorder="1" applyAlignment="1">
      <alignment horizontal="left" vertical="center" wrapText="1"/>
    </xf>
    <xf numFmtId="166" fontId="15" fillId="0" borderId="2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164" fontId="0" fillId="34" borderId="10" xfId="0" applyNumberFormat="1" applyFill="1" applyBorder="1" applyAlignment="1">
      <alignment horizontal="center" vertical="top" wrapText="1"/>
    </xf>
    <xf numFmtId="164" fontId="5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zoomScalePageLayoutView="0" workbookViewId="0" topLeftCell="A1">
      <selection activeCell="C189" sqref="C189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30.00390625" style="15" customWidth="1"/>
    <col min="4" max="4" width="36.375" style="15" customWidth="1"/>
    <col min="5" max="5" width="21.75390625" style="15" customWidth="1"/>
    <col min="6" max="16384" width="8.875" style="15" customWidth="1"/>
  </cols>
  <sheetData>
    <row r="1" spans="1:5" ht="15.75">
      <c r="A1" s="242" t="s">
        <v>11</v>
      </c>
      <c r="B1" s="242"/>
      <c r="C1" s="242"/>
      <c r="D1" s="242"/>
      <c r="E1" s="242"/>
    </row>
    <row r="2" spans="1:5" ht="15.75">
      <c r="A2" s="242" t="s">
        <v>17</v>
      </c>
      <c r="B2" s="242"/>
      <c r="C2" s="242"/>
      <c r="D2" s="242"/>
      <c r="E2" s="242"/>
    </row>
    <row r="3" spans="1:5" ht="15.75">
      <c r="A3" s="242" t="s">
        <v>74</v>
      </c>
      <c r="B3" s="242"/>
      <c r="C3" s="242"/>
      <c r="D3" s="242"/>
      <c r="E3" s="242"/>
    </row>
    <row r="5" spans="1:5" ht="15.75">
      <c r="A5" s="243" t="s">
        <v>12</v>
      </c>
      <c r="B5" s="246" t="s">
        <v>13</v>
      </c>
      <c r="C5" s="247"/>
      <c r="D5" s="248"/>
      <c r="E5" s="255" t="s">
        <v>15</v>
      </c>
    </row>
    <row r="6" spans="1:5" ht="19.5" customHeight="1">
      <c r="A6" s="244"/>
      <c r="B6" s="249"/>
      <c r="C6" s="250"/>
      <c r="D6" s="251"/>
      <c r="E6" s="256"/>
    </row>
    <row r="7" spans="1:5" ht="6.75" customHeight="1">
      <c r="A7" s="244"/>
      <c r="B7" s="249"/>
      <c r="C7" s="250"/>
      <c r="D7" s="251"/>
      <c r="E7" s="256"/>
    </row>
    <row r="8" spans="1:5" ht="15" customHeight="1" hidden="1">
      <c r="A8" s="244"/>
      <c r="B8" s="249"/>
      <c r="C8" s="250"/>
      <c r="D8" s="251"/>
      <c r="E8" s="256"/>
    </row>
    <row r="9" spans="1:5" ht="103.5" customHeight="1" hidden="1">
      <c r="A9" s="244"/>
      <c r="B9" s="249"/>
      <c r="C9" s="250"/>
      <c r="D9" s="251"/>
      <c r="E9" s="256"/>
    </row>
    <row r="10" spans="1:5" ht="42.75" customHeight="1" hidden="1">
      <c r="A10" s="244"/>
      <c r="B10" s="249"/>
      <c r="C10" s="250"/>
      <c r="D10" s="251"/>
      <c r="E10" s="256"/>
    </row>
    <row r="11" spans="1:5" ht="105" customHeight="1" hidden="1">
      <c r="A11" s="244"/>
      <c r="B11" s="249"/>
      <c r="C11" s="250"/>
      <c r="D11" s="251"/>
      <c r="E11" s="256"/>
    </row>
    <row r="12" spans="1:5" ht="15" customHeight="1" hidden="1">
      <c r="A12" s="244"/>
      <c r="B12" s="249"/>
      <c r="C12" s="250"/>
      <c r="D12" s="251"/>
      <c r="E12" s="256"/>
    </row>
    <row r="13" spans="1:5" ht="15" customHeight="1" hidden="1">
      <c r="A13" s="244"/>
      <c r="B13" s="249"/>
      <c r="C13" s="250"/>
      <c r="D13" s="251"/>
      <c r="E13" s="256"/>
    </row>
    <row r="14" spans="1:5" ht="15" customHeight="1" hidden="1">
      <c r="A14" s="244"/>
      <c r="B14" s="249"/>
      <c r="C14" s="250"/>
      <c r="D14" s="251"/>
      <c r="E14" s="256"/>
    </row>
    <row r="15" spans="1:5" ht="15" customHeight="1" hidden="1">
      <c r="A15" s="244"/>
      <c r="B15" s="249"/>
      <c r="C15" s="250"/>
      <c r="D15" s="251"/>
      <c r="E15" s="256"/>
    </row>
    <row r="16" spans="1:5" ht="15" customHeight="1" hidden="1">
      <c r="A16" s="244"/>
      <c r="B16" s="249"/>
      <c r="C16" s="250"/>
      <c r="D16" s="251"/>
      <c r="E16" s="256"/>
    </row>
    <row r="17" spans="1:5" ht="4.5" customHeight="1" hidden="1">
      <c r="A17" s="244"/>
      <c r="B17" s="249"/>
      <c r="C17" s="250"/>
      <c r="D17" s="251"/>
      <c r="E17" s="256"/>
    </row>
    <row r="18" spans="1:5" ht="15" customHeight="1" hidden="1">
      <c r="A18" s="244"/>
      <c r="B18" s="249"/>
      <c r="C18" s="250"/>
      <c r="D18" s="251"/>
      <c r="E18" s="256"/>
    </row>
    <row r="19" spans="1:5" ht="15" customHeight="1" hidden="1">
      <c r="A19" s="244"/>
      <c r="B19" s="249"/>
      <c r="C19" s="250"/>
      <c r="D19" s="251"/>
      <c r="E19" s="256"/>
    </row>
    <row r="20" spans="1:5" ht="15" customHeight="1" hidden="1">
      <c r="A20" s="244"/>
      <c r="B20" s="249"/>
      <c r="C20" s="250"/>
      <c r="D20" s="251"/>
      <c r="E20" s="256"/>
    </row>
    <row r="21" spans="1:5" ht="15" customHeight="1" hidden="1">
      <c r="A21" s="244"/>
      <c r="B21" s="249"/>
      <c r="C21" s="250"/>
      <c r="D21" s="251"/>
      <c r="E21" s="256"/>
    </row>
    <row r="22" spans="1:5" ht="15" customHeight="1" hidden="1">
      <c r="A22" s="244"/>
      <c r="B22" s="249"/>
      <c r="C22" s="250"/>
      <c r="D22" s="251"/>
      <c r="E22" s="256"/>
    </row>
    <row r="23" spans="1:5" ht="57.75" customHeight="1" hidden="1">
      <c r="A23" s="244"/>
      <c r="B23" s="249"/>
      <c r="C23" s="250"/>
      <c r="D23" s="251"/>
      <c r="E23" s="256"/>
    </row>
    <row r="24" spans="1:5" ht="126.75" customHeight="1" hidden="1">
      <c r="A24" s="244"/>
      <c r="B24" s="249"/>
      <c r="C24" s="250"/>
      <c r="D24" s="251"/>
      <c r="E24" s="256"/>
    </row>
    <row r="25" spans="1:5" ht="15" customHeight="1" hidden="1">
      <c r="A25" s="244"/>
      <c r="B25" s="249"/>
      <c r="C25" s="250"/>
      <c r="D25" s="251"/>
      <c r="E25" s="256"/>
    </row>
    <row r="26" spans="1:5" ht="15.75" hidden="1">
      <c r="A26" s="245"/>
      <c r="B26" s="252"/>
      <c r="C26" s="253"/>
      <c r="D26" s="254"/>
      <c r="E26" s="257"/>
    </row>
    <row r="27" spans="1:5" ht="108.75" customHeight="1" hidden="1">
      <c r="A27" s="63"/>
      <c r="B27" s="98"/>
      <c r="C27" s="98"/>
      <c r="D27" s="99"/>
      <c r="E27" s="98"/>
    </row>
    <row r="28" spans="1:5" ht="121.5" customHeight="1" hidden="1">
      <c r="A28" s="100"/>
      <c r="B28" s="98"/>
      <c r="C28" s="101"/>
      <c r="D28" s="102"/>
      <c r="E28" s="98"/>
    </row>
    <row r="29" spans="1:5" ht="15.75" hidden="1">
      <c r="A29" s="100"/>
      <c r="B29" s="98"/>
      <c r="C29" s="101"/>
      <c r="D29" s="102"/>
      <c r="E29" s="98"/>
    </row>
    <row r="30" spans="1:5" ht="189.75" customHeight="1" hidden="1">
      <c r="A30" s="100"/>
      <c r="B30" s="98"/>
      <c r="C30" s="101"/>
      <c r="D30" s="102"/>
      <c r="E30" s="98"/>
    </row>
    <row r="31" spans="1:5" ht="42" customHeight="1" hidden="1">
      <c r="A31" s="100"/>
      <c r="B31" s="98"/>
      <c r="C31" s="101"/>
      <c r="D31" s="102"/>
      <c r="E31" s="98"/>
    </row>
    <row r="32" spans="1:5" ht="15.75" hidden="1">
      <c r="A32" s="103"/>
      <c r="B32" s="98"/>
      <c r="C32" s="98"/>
      <c r="D32" s="104"/>
      <c r="E32" s="98"/>
    </row>
    <row r="33" spans="1:5" ht="15.75" hidden="1">
      <c r="A33" s="100"/>
      <c r="B33" s="98"/>
      <c r="C33" s="98"/>
      <c r="D33" s="102"/>
      <c r="E33" s="98"/>
    </row>
    <row r="34" spans="1:5" ht="15.75" hidden="1">
      <c r="A34" s="31"/>
      <c r="B34" s="98"/>
      <c r="C34" s="32"/>
      <c r="D34" s="33"/>
      <c r="E34" s="32"/>
    </row>
    <row r="35" spans="1:5" ht="15.75" hidden="1">
      <c r="A35" s="16"/>
      <c r="B35" s="20"/>
      <c r="C35" s="16"/>
      <c r="D35" s="21"/>
      <c r="E35" s="16"/>
    </row>
    <row r="36" spans="1:5" ht="31.5" customHeight="1" hidden="1">
      <c r="A36" s="22"/>
      <c r="B36" s="23"/>
      <c r="C36" s="23"/>
      <c r="D36" s="24"/>
      <c r="E36" s="23"/>
    </row>
    <row r="37" spans="1:5" ht="15.75" hidden="1">
      <c r="A37" s="22"/>
      <c r="B37" s="23"/>
      <c r="C37" s="25"/>
      <c r="D37" s="24"/>
      <c r="E37" s="23"/>
    </row>
    <row r="38" spans="1:5" ht="111" customHeight="1" hidden="1">
      <c r="A38" s="22"/>
      <c r="B38" s="23"/>
      <c r="C38" s="25"/>
      <c r="D38" s="24"/>
      <c r="E38" s="23"/>
    </row>
    <row r="39" spans="1:5" ht="15.75" hidden="1">
      <c r="A39" s="22"/>
      <c r="B39" s="23"/>
      <c r="C39" s="23"/>
      <c r="D39" s="24"/>
      <c r="E39" s="23"/>
    </row>
    <row r="40" spans="1:5" ht="15.75" hidden="1">
      <c r="A40" s="22"/>
      <c r="B40" s="23"/>
      <c r="C40" s="23"/>
      <c r="D40" s="24"/>
      <c r="E40" s="23"/>
    </row>
    <row r="41" spans="1:5" ht="15.75" hidden="1">
      <c r="A41" s="22"/>
      <c r="B41" s="23"/>
      <c r="C41" s="25"/>
      <c r="D41" s="24"/>
      <c r="E41" s="23"/>
    </row>
    <row r="42" spans="1:5" ht="15.75" hidden="1">
      <c r="A42" s="16"/>
      <c r="B42" s="18"/>
      <c r="C42" s="18"/>
      <c r="D42" s="18"/>
      <c r="E42" s="19"/>
    </row>
    <row r="43" spans="1:5" ht="15.75" hidden="1">
      <c r="A43" s="16"/>
      <c r="B43" s="18"/>
      <c r="C43" s="18"/>
      <c r="D43" s="18"/>
      <c r="E43" s="19"/>
    </row>
    <row r="44" spans="1:5" ht="15.75" hidden="1">
      <c r="A44" s="16"/>
      <c r="B44" s="18"/>
      <c r="C44" s="18"/>
      <c r="D44" s="18"/>
      <c r="E44" s="19"/>
    </row>
    <row r="45" spans="1:5" ht="15.75" hidden="1">
      <c r="A45" s="16"/>
      <c r="B45" s="18"/>
      <c r="C45" s="18"/>
      <c r="D45" s="18"/>
      <c r="E45" s="19"/>
    </row>
    <row r="46" spans="1:5" ht="15.75" hidden="1">
      <c r="A46" s="16"/>
      <c r="B46" s="18"/>
      <c r="C46" s="18"/>
      <c r="D46" s="18"/>
      <c r="E46" s="19"/>
    </row>
    <row r="47" spans="1:5" ht="15.75" hidden="1">
      <c r="A47" s="16"/>
      <c r="B47" s="18"/>
      <c r="C47" s="18"/>
      <c r="D47" s="18"/>
      <c r="E47" s="19"/>
    </row>
    <row r="48" spans="1:5" ht="15.75" hidden="1">
      <c r="A48" s="16"/>
      <c r="B48" s="18"/>
      <c r="C48" s="18"/>
      <c r="D48" s="18"/>
      <c r="E48" s="19"/>
    </row>
    <row r="49" spans="1:5" ht="15.75" hidden="1">
      <c r="A49" s="16"/>
      <c r="B49" s="18"/>
      <c r="C49" s="18"/>
      <c r="D49" s="18"/>
      <c r="E49" s="19"/>
    </row>
    <row r="50" spans="1:5" ht="15.75" hidden="1">
      <c r="A50" s="16"/>
      <c r="B50" s="18"/>
      <c r="C50" s="18"/>
      <c r="D50" s="18"/>
      <c r="E50" s="19"/>
    </row>
    <row r="51" spans="1:5" ht="15.75" hidden="1">
      <c r="A51" s="16"/>
      <c r="B51" s="17"/>
      <c r="C51" s="18"/>
      <c r="D51" s="18"/>
      <c r="E51" s="19"/>
    </row>
    <row r="52" spans="1:5" ht="15.75" hidden="1">
      <c r="A52" s="16"/>
      <c r="B52" s="17"/>
      <c r="C52" s="18"/>
      <c r="D52" s="18"/>
      <c r="E52" s="19"/>
    </row>
    <row r="53" spans="1:5" ht="15.75" hidden="1">
      <c r="A53" s="16"/>
      <c r="B53" s="17"/>
      <c r="C53" s="18"/>
      <c r="D53" s="18"/>
      <c r="E53" s="19"/>
    </row>
    <row r="54" spans="1:5" ht="15.75" hidden="1">
      <c r="A54" s="16"/>
      <c r="B54" s="17"/>
      <c r="C54" s="18"/>
      <c r="D54" s="18"/>
      <c r="E54" s="19"/>
    </row>
    <row r="55" spans="1:5" ht="15.75" hidden="1">
      <c r="A55" s="16"/>
      <c r="B55" s="17"/>
      <c r="C55" s="18"/>
      <c r="D55" s="18"/>
      <c r="E55" s="19"/>
    </row>
    <row r="56" spans="1:5" ht="15.75" hidden="1">
      <c r="A56" s="26"/>
      <c r="B56" s="17"/>
      <c r="C56" s="18"/>
      <c r="D56" s="18"/>
      <c r="E56" s="19"/>
    </row>
    <row r="57" spans="1:5" ht="54" customHeight="1" hidden="1">
      <c r="A57" s="91">
        <v>1</v>
      </c>
      <c r="B57" s="232" t="s">
        <v>18</v>
      </c>
      <c r="C57" s="232"/>
      <c r="D57" s="232"/>
      <c r="E57" s="92">
        <f>E58+E59+E60+E63+E61+E62</f>
        <v>0</v>
      </c>
    </row>
    <row r="58" spans="1:5" ht="113.25" customHeight="1" hidden="1">
      <c r="A58" s="157"/>
      <c r="B58" s="158"/>
      <c r="C58" s="159"/>
      <c r="D58" s="160"/>
      <c r="E58" s="161"/>
    </row>
    <row r="59" spans="1:5" ht="75" customHeight="1" hidden="1">
      <c r="A59" s="67"/>
      <c r="B59" s="162"/>
      <c r="C59" s="162"/>
      <c r="D59" s="162"/>
      <c r="E59" s="88"/>
    </row>
    <row r="60" spans="1:5" ht="72.75" customHeight="1" hidden="1">
      <c r="A60" s="67"/>
      <c r="B60" s="162"/>
      <c r="C60" s="162"/>
      <c r="D60" s="162"/>
      <c r="E60" s="88"/>
    </row>
    <row r="61" spans="1:5" ht="102" customHeight="1" hidden="1">
      <c r="A61" s="67"/>
      <c r="B61" s="162"/>
      <c r="C61" s="162"/>
      <c r="D61" s="162"/>
      <c r="E61" s="88"/>
    </row>
    <row r="62" spans="1:5" ht="89.25" customHeight="1" hidden="1">
      <c r="A62" s="163"/>
      <c r="B62" s="162"/>
      <c r="C62" s="164"/>
      <c r="D62" s="164"/>
      <c r="E62" s="88"/>
    </row>
    <row r="63" spans="1:5" ht="75" customHeight="1" hidden="1">
      <c r="A63" s="67"/>
      <c r="B63" s="162"/>
      <c r="C63" s="162"/>
      <c r="D63" s="162"/>
      <c r="E63" s="88"/>
    </row>
    <row r="64" spans="1:5" ht="75" customHeight="1" hidden="1">
      <c r="A64" s="78"/>
      <c r="B64" s="78"/>
      <c r="C64" s="78"/>
      <c r="D64" s="78"/>
      <c r="E64" s="90"/>
    </row>
    <row r="65" spans="1:5" ht="51" customHeight="1" hidden="1">
      <c r="A65" s="70">
        <v>2</v>
      </c>
      <c r="B65" s="233" t="s">
        <v>22</v>
      </c>
      <c r="C65" s="234"/>
      <c r="D65" s="234"/>
      <c r="E65" s="93">
        <f>E69+E70+E72+E73+E68+E74+E75+E66+E67+E71</f>
        <v>0</v>
      </c>
    </row>
    <row r="66" spans="1:5" ht="137.25" customHeight="1" hidden="1">
      <c r="A66" s="165"/>
      <c r="B66" s="166"/>
      <c r="C66" s="167"/>
      <c r="D66" s="162"/>
      <c r="E66" s="168"/>
    </row>
    <row r="67" spans="1:5" ht="77.25" customHeight="1" hidden="1">
      <c r="A67" s="165"/>
      <c r="B67" s="166"/>
      <c r="C67" s="167"/>
      <c r="D67" s="162"/>
      <c r="E67" s="168"/>
    </row>
    <row r="68" spans="1:5" ht="135.75" customHeight="1" hidden="1">
      <c r="A68" s="67"/>
      <c r="B68" s="162"/>
      <c r="C68" s="85"/>
      <c r="D68" s="162"/>
      <c r="E68" s="88"/>
    </row>
    <row r="69" spans="1:5" ht="72" customHeight="1" hidden="1">
      <c r="A69" s="67"/>
      <c r="B69" s="162"/>
      <c r="C69" s="162"/>
      <c r="D69" s="162"/>
      <c r="E69" s="88"/>
    </row>
    <row r="70" spans="1:5" ht="115.5" customHeight="1" hidden="1">
      <c r="A70" s="67"/>
      <c r="B70" s="162"/>
      <c r="C70" s="162"/>
      <c r="D70" s="162"/>
      <c r="E70" s="88"/>
    </row>
    <row r="71" spans="1:5" ht="66.75" customHeight="1" hidden="1">
      <c r="A71" s="67"/>
      <c r="B71" s="167"/>
      <c r="C71" s="167"/>
      <c r="D71" s="162"/>
      <c r="E71" s="168"/>
    </row>
    <row r="72" spans="1:5" ht="102.75" customHeight="1" hidden="1">
      <c r="A72" s="67"/>
      <c r="B72" s="162"/>
      <c r="C72" s="162"/>
      <c r="D72" s="162"/>
      <c r="E72" s="88"/>
    </row>
    <row r="73" spans="1:5" ht="93" customHeight="1" hidden="1">
      <c r="A73" s="67"/>
      <c r="B73" s="162"/>
      <c r="C73" s="162"/>
      <c r="D73" s="162"/>
      <c r="E73" s="88"/>
    </row>
    <row r="74" spans="1:5" ht="114.75" customHeight="1" hidden="1">
      <c r="A74" s="67"/>
      <c r="B74" s="167"/>
      <c r="C74" s="167"/>
      <c r="D74" s="169"/>
      <c r="E74" s="88"/>
    </row>
    <row r="75" spans="1:5" ht="114.75" customHeight="1" hidden="1">
      <c r="A75" s="67"/>
      <c r="B75" s="167"/>
      <c r="C75" s="167"/>
      <c r="D75" s="169"/>
      <c r="E75" s="88"/>
    </row>
    <row r="76" spans="1:5" ht="114.75" customHeight="1" hidden="1">
      <c r="A76" s="67"/>
      <c r="B76" s="162"/>
      <c r="C76" s="162"/>
      <c r="D76" s="162"/>
      <c r="E76" s="88"/>
    </row>
    <row r="77" spans="1:5" ht="90" customHeight="1" hidden="1">
      <c r="A77" s="78"/>
      <c r="B77" s="115"/>
      <c r="C77" s="115"/>
      <c r="D77" s="115"/>
      <c r="E77" s="92"/>
    </row>
    <row r="78" spans="1:5" ht="60.75" customHeight="1">
      <c r="A78" s="94">
        <v>1</v>
      </c>
      <c r="B78" s="233" t="s">
        <v>39</v>
      </c>
      <c r="C78" s="234"/>
      <c r="D78" s="235"/>
      <c r="E78" s="89">
        <f>SUM(E79:E149)</f>
        <v>13428</v>
      </c>
    </row>
    <row r="79" spans="1:5" ht="111" customHeight="1" hidden="1">
      <c r="A79" s="170">
        <v>1</v>
      </c>
      <c r="B79" s="171" t="s">
        <v>79</v>
      </c>
      <c r="C79" s="172" t="s">
        <v>77</v>
      </c>
      <c r="D79" s="173" t="s">
        <v>80</v>
      </c>
      <c r="E79" s="174">
        <v>9755</v>
      </c>
    </row>
    <row r="80" spans="1:5" ht="84.75" customHeight="1" hidden="1">
      <c r="A80" s="170">
        <v>2</v>
      </c>
      <c r="B80" s="171" t="s">
        <v>76</v>
      </c>
      <c r="C80" s="172" t="s">
        <v>77</v>
      </c>
      <c r="D80" s="173" t="s">
        <v>78</v>
      </c>
      <c r="E80" s="174">
        <v>100</v>
      </c>
    </row>
    <row r="81" spans="1:5" ht="56.25" customHeight="1" hidden="1">
      <c r="A81" s="170">
        <v>3</v>
      </c>
      <c r="B81" s="171" t="s">
        <v>81</v>
      </c>
      <c r="C81" s="172" t="s">
        <v>77</v>
      </c>
      <c r="D81" s="173" t="s">
        <v>82</v>
      </c>
      <c r="E81" s="174">
        <v>300</v>
      </c>
    </row>
    <row r="82" spans="1:5" ht="114" customHeight="1" hidden="1">
      <c r="A82" s="170">
        <v>4</v>
      </c>
      <c r="B82" s="171" t="s">
        <v>83</v>
      </c>
      <c r="C82" s="172" t="s">
        <v>77</v>
      </c>
      <c r="D82" s="173" t="s">
        <v>85</v>
      </c>
      <c r="E82" s="174">
        <v>240</v>
      </c>
    </row>
    <row r="83" spans="1:5" ht="66" customHeight="1" hidden="1">
      <c r="A83" s="170">
        <v>5</v>
      </c>
      <c r="B83" s="171" t="s">
        <v>98</v>
      </c>
      <c r="C83" s="172" t="s">
        <v>77</v>
      </c>
      <c r="D83" s="173" t="s">
        <v>99</v>
      </c>
      <c r="E83" s="174">
        <v>30</v>
      </c>
    </row>
    <row r="84" spans="1:5" ht="60" customHeight="1" hidden="1">
      <c r="A84" s="170">
        <v>6</v>
      </c>
      <c r="B84" s="171" t="s">
        <v>100</v>
      </c>
      <c r="C84" s="172" t="s">
        <v>77</v>
      </c>
      <c r="D84" s="173" t="s">
        <v>101</v>
      </c>
      <c r="E84" s="174">
        <v>30</v>
      </c>
    </row>
    <row r="85" spans="1:5" ht="45.75" customHeight="1" hidden="1">
      <c r="A85" s="170">
        <v>7</v>
      </c>
      <c r="B85" s="171" t="s">
        <v>102</v>
      </c>
      <c r="C85" s="172" t="s">
        <v>77</v>
      </c>
      <c r="D85" s="173" t="s">
        <v>103</v>
      </c>
      <c r="E85" s="174">
        <v>38</v>
      </c>
    </row>
    <row r="86" spans="1:5" ht="73.5" customHeight="1" hidden="1">
      <c r="A86" s="170">
        <v>8</v>
      </c>
      <c r="B86" s="171" t="s">
        <v>95</v>
      </c>
      <c r="C86" s="172" t="s">
        <v>77</v>
      </c>
      <c r="D86" s="173" t="s">
        <v>94</v>
      </c>
      <c r="E86" s="174">
        <v>148</v>
      </c>
    </row>
    <row r="87" spans="1:5" ht="103.5" customHeight="1" hidden="1">
      <c r="A87" s="170">
        <v>9</v>
      </c>
      <c r="B87" s="171" t="s">
        <v>96</v>
      </c>
      <c r="C87" s="172" t="s">
        <v>77</v>
      </c>
      <c r="D87" s="173" t="s">
        <v>97</v>
      </c>
      <c r="E87" s="174">
        <v>400</v>
      </c>
    </row>
    <row r="88" spans="1:5" ht="51.75" customHeight="1" hidden="1">
      <c r="A88" s="170">
        <v>11</v>
      </c>
      <c r="B88" s="171" t="s">
        <v>107</v>
      </c>
      <c r="C88" s="172" t="s">
        <v>77</v>
      </c>
      <c r="D88" s="173" t="s">
        <v>108</v>
      </c>
      <c r="E88" s="175">
        <v>10</v>
      </c>
    </row>
    <row r="89" spans="1:5" ht="54" customHeight="1" hidden="1">
      <c r="A89" s="170">
        <v>12</v>
      </c>
      <c r="B89" s="171" t="s">
        <v>109</v>
      </c>
      <c r="C89" s="172" t="s">
        <v>77</v>
      </c>
      <c r="D89" s="173" t="s">
        <v>110</v>
      </c>
      <c r="E89" s="175">
        <v>20</v>
      </c>
    </row>
    <row r="90" spans="1:5" ht="107.25" customHeight="1" hidden="1">
      <c r="A90" s="170">
        <v>14</v>
      </c>
      <c r="B90" s="171" t="s">
        <v>114</v>
      </c>
      <c r="C90" s="172" t="s">
        <v>77</v>
      </c>
      <c r="D90" s="176" t="s">
        <v>115</v>
      </c>
      <c r="E90" s="174">
        <v>1017</v>
      </c>
    </row>
    <row r="91" spans="1:5" ht="52.5" customHeight="1" hidden="1">
      <c r="A91" s="170">
        <v>15</v>
      </c>
      <c r="B91" s="171" t="s">
        <v>122</v>
      </c>
      <c r="C91" s="172" t="s">
        <v>77</v>
      </c>
      <c r="D91" s="173" t="s">
        <v>123</v>
      </c>
      <c r="E91" s="175">
        <v>1170</v>
      </c>
    </row>
    <row r="92" spans="1:5" ht="62.25" customHeight="1" hidden="1">
      <c r="A92" s="170">
        <v>16</v>
      </c>
      <c r="B92" s="171" t="s">
        <v>118</v>
      </c>
      <c r="C92" s="172" t="s">
        <v>77</v>
      </c>
      <c r="D92" s="173" t="s">
        <v>119</v>
      </c>
      <c r="E92" s="175">
        <v>20</v>
      </c>
    </row>
    <row r="93" spans="1:5" ht="75" customHeight="1" hidden="1">
      <c r="A93" s="170">
        <v>17</v>
      </c>
      <c r="B93" s="171" t="s">
        <v>120</v>
      </c>
      <c r="C93" s="172" t="s">
        <v>77</v>
      </c>
      <c r="D93" s="173" t="s">
        <v>121</v>
      </c>
      <c r="E93" s="175">
        <v>50</v>
      </c>
    </row>
    <row r="94" spans="1:5" ht="93" customHeight="1" hidden="1">
      <c r="A94" s="177">
        <v>18</v>
      </c>
      <c r="B94" s="178" t="s">
        <v>116</v>
      </c>
      <c r="C94" s="179" t="s">
        <v>77</v>
      </c>
      <c r="D94" s="180" t="s">
        <v>117</v>
      </c>
      <c r="E94" s="175">
        <v>100</v>
      </c>
    </row>
    <row r="95" spans="1:5" ht="45" customHeight="1" hidden="1">
      <c r="A95" s="125"/>
      <c r="B95" s="126"/>
      <c r="C95" s="127"/>
      <c r="D95" s="129"/>
      <c r="E95" s="133"/>
    </row>
    <row r="96" spans="1:5" ht="61.5" customHeight="1" hidden="1">
      <c r="A96" s="67"/>
      <c r="B96" s="126"/>
      <c r="C96" s="127"/>
      <c r="D96" s="129"/>
      <c r="E96" s="88"/>
    </row>
    <row r="97" spans="1:5" ht="66" customHeight="1" hidden="1">
      <c r="A97" s="67"/>
      <c r="B97" s="127"/>
      <c r="C97" s="127"/>
      <c r="D97" s="129"/>
      <c r="E97" s="88"/>
    </row>
    <row r="98" spans="1:5" ht="176.25" customHeight="1" hidden="1">
      <c r="A98" s="130"/>
      <c r="B98" s="131"/>
      <c r="C98" s="131"/>
      <c r="D98" s="132"/>
      <c r="E98" s="134"/>
    </row>
    <row r="99" spans="1:5" ht="116.25" customHeight="1" hidden="1">
      <c r="A99" s="130"/>
      <c r="B99" s="131"/>
      <c r="C99" s="131"/>
      <c r="D99" s="132"/>
      <c r="E99" s="134"/>
    </row>
    <row r="100" spans="1:5" ht="78" customHeight="1" hidden="1">
      <c r="A100" s="130"/>
      <c r="B100" s="131"/>
      <c r="C100" s="131"/>
      <c r="D100" s="132"/>
      <c r="E100" s="134"/>
    </row>
    <row r="101" spans="1:5" ht="76.5" customHeight="1" hidden="1">
      <c r="A101" s="67"/>
      <c r="B101" s="127"/>
      <c r="C101" s="131"/>
      <c r="D101" s="129"/>
      <c r="E101" s="88"/>
    </row>
    <row r="102" spans="1:5" ht="48.75" customHeight="1" hidden="1">
      <c r="A102" s="67"/>
      <c r="B102" s="127"/>
      <c r="C102" s="131"/>
      <c r="D102" s="129"/>
      <c r="E102" s="88"/>
    </row>
    <row r="103" spans="1:5" ht="75" customHeight="1" hidden="1">
      <c r="A103" s="67"/>
      <c r="B103" s="127"/>
      <c r="C103" s="131"/>
      <c r="D103" s="129"/>
      <c r="E103" s="88"/>
    </row>
    <row r="104" spans="1:5" ht="69" customHeight="1" hidden="1">
      <c r="A104" s="67"/>
      <c r="B104" s="127"/>
      <c r="C104" s="127"/>
      <c r="D104" s="128"/>
      <c r="E104" s="88"/>
    </row>
    <row r="105" spans="1:5" ht="60" customHeight="1" hidden="1">
      <c r="A105" s="67"/>
      <c r="B105" s="127"/>
      <c r="C105" s="127"/>
      <c r="D105" s="128"/>
      <c r="E105" s="88"/>
    </row>
    <row r="106" spans="1:5" ht="60.75" customHeight="1" hidden="1">
      <c r="A106" s="67"/>
      <c r="B106" s="127"/>
      <c r="C106" s="127"/>
      <c r="D106" s="128"/>
      <c r="E106" s="88"/>
    </row>
    <row r="107" spans="1:5" ht="63.75" customHeight="1" hidden="1">
      <c r="A107" s="67"/>
      <c r="B107" s="127"/>
      <c r="C107" s="127"/>
      <c r="D107" s="128"/>
      <c r="E107" s="88"/>
    </row>
    <row r="108" spans="1:5" ht="60.75" customHeight="1" hidden="1">
      <c r="A108" s="67"/>
      <c r="B108" s="127"/>
      <c r="C108" s="127"/>
      <c r="D108" s="128"/>
      <c r="E108" s="88"/>
    </row>
    <row r="109" spans="1:5" ht="65.25" customHeight="1" hidden="1">
      <c r="A109" s="67"/>
      <c r="B109" s="127"/>
      <c r="C109" s="127"/>
      <c r="D109" s="128"/>
      <c r="E109" s="88"/>
    </row>
    <row r="110" spans="1:5" ht="80.25" customHeight="1" hidden="1">
      <c r="A110" s="67"/>
      <c r="B110" s="127"/>
      <c r="C110" s="127"/>
      <c r="D110" s="128"/>
      <c r="E110" s="88"/>
    </row>
    <row r="111" spans="1:5" ht="105" customHeight="1" hidden="1">
      <c r="A111" s="67"/>
      <c r="B111" s="127"/>
      <c r="C111" s="127"/>
      <c r="D111" s="129"/>
      <c r="E111" s="88"/>
    </row>
    <row r="112" spans="1:5" ht="63.75" customHeight="1" hidden="1">
      <c r="A112" s="67"/>
      <c r="B112" s="127"/>
      <c r="C112" s="127"/>
      <c r="D112" s="129"/>
      <c r="E112" s="88"/>
    </row>
    <row r="113" spans="1:5" ht="58.5" customHeight="1" hidden="1">
      <c r="A113" s="67"/>
      <c r="B113" s="127"/>
      <c r="C113" s="127"/>
      <c r="D113" s="129"/>
      <c r="E113" s="88"/>
    </row>
    <row r="114" spans="1:5" ht="60" customHeight="1" hidden="1">
      <c r="A114" s="67"/>
      <c r="B114" s="127"/>
      <c r="C114" s="127"/>
      <c r="D114" s="129"/>
      <c r="E114" s="88"/>
    </row>
    <row r="115" spans="1:5" ht="57.75" customHeight="1" hidden="1">
      <c r="A115" s="67"/>
      <c r="B115" s="127"/>
      <c r="C115" s="127"/>
      <c r="D115" s="129"/>
      <c r="E115" s="88"/>
    </row>
    <row r="116" spans="1:5" ht="135" customHeight="1" hidden="1">
      <c r="A116" s="67"/>
      <c r="B116" s="127"/>
      <c r="C116" s="127"/>
      <c r="D116" s="129"/>
      <c r="E116" s="88"/>
    </row>
    <row r="117" spans="1:5" ht="111.75" customHeight="1" hidden="1">
      <c r="A117" s="67"/>
      <c r="B117" s="127"/>
      <c r="C117" s="127"/>
      <c r="D117" s="129"/>
      <c r="E117" s="134"/>
    </row>
    <row r="118" spans="1:5" ht="60.75" customHeight="1" hidden="1">
      <c r="A118" s="106"/>
      <c r="B118" s="105"/>
      <c r="C118" s="105"/>
      <c r="D118" s="105"/>
      <c r="E118" s="88"/>
    </row>
    <row r="119" spans="1:5" ht="60" customHeight="1" hidden="1">
      <c r="A119" s="106"/>
      <c r="B119" s="105"/>
      <c r="C119" s="105"/>
      <c r="D119" s="105"/>
      <c r="E119" s="88"/>
    </row>
    <row r="120" spans="1:5" ht="71.25" customHeight="1" hidden="1">
      <c r="A120" s="106"/>
      <c r="B120" s="105"/>
      <c r="C120" s="105"/>
      <c r="D120" s="105"/>
      <c r="E120" s="88"/>
    </row>
    <row r="121" spans="1:5" ht="60" customHeight="1" hidden="1">
      <c r="A121" s="106"/>
      <c r="B121" s="105"/>
      <c r="C121" s="105"/>
      <c r="D121" s="105"/>
      <c r="E121" s="88"/>
    </row>
    <row r="122" spans="1:5" ht="60" customHeight="1" hidden="1">
      <c r="A122" s="67"/>
      <c r="B122" s="105"/>
      <c r="C122" s="105"/>
      <c r="D122" s="105"/>
      <c r="E122" s="88"/>
    </row>
    <row r="123" spans="1:5" ht="84.75" customHeight="1" hidden="1">
      <c r="A123" s="67"/>
      <c r="B123" s="105"/>
      <c r="C123" s="105"/>
      <c r="D123" s="105"/>
      <c r="E123" s="88"/>
    </row>
    <row r="124" spans="1:5" ht="75.75" customHeight="1" hidden="1">
      <c r="A124" s="67"/>
      <c r="B124" s="105"/>
      <c r="C124" s="105"/>
      <c r="D124" s="105"/>
      <c r="E124" s="88"/>
    </row>
    <row r="125" spans="1:5" ht="72.75" customHeight="1" hidden="1">
      <c r="A125" s="67"/>
      <c r="B125" s="105"/>
      <c r="C125" s="105"/>
      <c r="D125" s="105"/>
      <c r="E125" s="88"/>
    </row>
    <row r="126" spans="1:5" ht="75" customHeight="1" hidden="1">
      <c r="A126" s="67"/>
      <c r="B126" s="105"/>
      <c r="C126" s="105"/>
      <c r="D126" s="105"/>
      <c r="E126" s="88"/>
    </row>
    <row r="127" spans="1:5" ht="72" customHeight="1" hidden="1">
      <c r="A127" s="67"/>
      <c r="B127" s="105"/>
      <c r="C127" s="105"/>
      <c r="D127" s="105"/>
      <c r="E127" s="88"/>
    </row>
    <row r="128" spans="1:5" ht="60" customHeight="1" hidden="1">
      <c r="A128" s="67"/>
      <c r="B128" s="105"/>
      <c r="C128" s="105"/>
      <c r="D128" s="105"/>
      <c r="E128" s="88"/>
    </row>
    <row r="129" spans="1:5" ht="66.75" customHeight="1" hidden="1">
      <c r="A129" s="67"/>
      <c r="B129" s="105"/>
      <c r="C129" s="105"/>
      <c r="D129" s="105"/>
      <c r="E129" s="88"/>
    </row>
    <row r="130" spans="1:5" ht="90.75" customHeight="1" hidden="1">
      <c r="A130" s="67"/>
      <c r="B130" s="105"/>
      <c r="C130" s="105"/>
      <c r="D130" s="105"/>
      <c r="E130" s="88"/>
    </row>
    <row r="131" spans="1:5" ht="72" customHeight="1" hidden="1">
      <c r="A131" s="67"/>
      <c r="B131" s="105"/>
      <c r="C131" s="105"/>
      <c r="D131" s="105"/>
      <c r="E131" s="88"/>
    </row>
    <row r="132" spans="1:5" ht="69" customHeight="1" hidden="1">
      <c r="A132" s="67"/>
      <c r="B132" s="105"/>
      <c r="C132" s="105"/>
      <c r="D132" s="105"/>
      <c r="E132" s="88"/>
    </row>
    <row r="133" spans="1:5" ht="102" customHeight="1" hidden="1">
      <c r="A133" s="67"/>
      <c r="B133" s="110"/>
      <c r="C133" s="110"/>
      <c r="D133" s="111"/>
      <c r="E133" s="89"/>
    </row>
    <row r="134" spans="1:5" ht="123.75" customHeight="1" hidden="1">
      <c r="A134" s="67"/>
      <c r="B134" s="110"/>
      <c r="C134" s="110"/>
      <c r="D134" s="111"/>
      <c r="E134" s="89"/>
    </row>
    <row r="135" spans="1:5" ht="97.5" customHeight="1" hidden="1">
      <c r="A135" s="67"/>
      <c r="B135" s="110"/>
      <c r="C135" s="110"/>
      <c r="D135" s="111"/>
      <c r="E135" s="88"/>
    </row>
    <row r="136" spans="1:5" ht="91.5" customHeight="1" hidden="1">
      <c r="A136" s="67"/>
      <c r="B136" s="110"/>
      <c r="C136" s="110"/>
      <c r="D136" s="111"/>
      <c r="E136" s="88"/>
    </row>
    <row r="137" spans="1:5" ht="76.5" customHeight="1" hidden="1">
      <c r="A137" s="67"/>
      <c r="B137" s="110"/>
      <c r="C137" s="110"/>
      <c r="D137" s="111"/>
      <c r="E137" s="88"/>
    </row>
    <row r="138" spans="1:5" ht="76.5" customHeight="1" hidden="1">
      <c r="A138" s="67"/>
      <c r="B138" s="110"/>
      <c r="C138" s="110"/>
      <c r="D138" s="111"/>
      <c r="E138" s="88"/>
    </row>
    <row r="139" spans="1:5" ht="55.5" customHeight="1" hidden="1">
      <c r="A139" s="67"/>
      <c r="B139" s="110"/>
      <c r="C139" s="110"/>
      <c r="D139" s="111"/>
      <c r="E139" s="88"/>
    </row>
    <row r="140" spans="1:5" ht="171" customHeight="1" hidden="1">
      <c r="A140" s="67"/>
      <c r="B140" s="110"/>
      <c r="C140" s="110"/>
      <c r="D140" s="111"/>
      <c r="E140" s="88"/>
    </row>
    <row r="141" spans="1:5" ht="48.75" customHeight="1" hidden="1">
      <c r="A141" s="67"/>
      <c r="B141" s="110"/>
      <c r="C141" s="110"/>
      <c r="D141" s="111"/>
      <c r="E141" s="88"/>
    </row>
    <row r="142" spans="1:5" ht="135.75" customHeight="1" hidden="1">
      <c r="A142" s="67"/>
      <c r="B142" s="110"/>
      <c r="C142" s="110"/>
      <c r="D142" s="111"/>
      <c r="E142" s="88"/>
    </row>
    <row r="143" spans="1:5" ht="81.75" customHeight="1" hidden="1">
      <c r="A143" s="67"/>
      <c r="B143" s="110"/>
      <c r="C143" s="110"/>
      <c r="D143" s="111"/>
      <c r="E143" s="89"/>
    </row>
    <row r="144" spans="1:5" ht="105" customHeight="1" hidden="1">
      <c r="A144" s="67"/>
      <c r="B144" s="110"/>
      <c r="C144" s="110"/>
      <c r="D144" s="111"/>
      <c r="E144" s="88"/>
    </row>
    <row r="145" spans="1:5" ht="76.5" customHeight="1" hidden="1">
      <c r="A145" s="67"/>
      <c r="B145" s="110"/>
      <c r="C145" s="110"/>
      <c r="D145" s="111"/>
      <c r="E145" s="88"/>
    </row>
    <row r="146" spans="1:5" ht="76.5" customHeight="1" hidden="1">
      <c r="A146" s="67"/>
      <c r="B146" s="110"/>
      <c r="C146" s="110"/>
      <c r="D146" s="111"/>
      <c r="E146" s="88"/>
    </row>
    <row r="147" spans="1:5" ht="76.5" customHeight="1" hidden="1">
      <c r="A147" s="67"/>
      <c r="B147" s="110"/>
      <c r="C147" s="110"/>
      <c r="D147" s="111"/>
      <c r="E147" s="88"/>
    </row>
    <row r="148" spans="1:5" ht="60" customHeight="1" hidden="1">
      <c r="A148" s="67"/>
      <c r="B148" s="110"/>
      <c r="C148" s="110"/>
      <c r="D148" s="111"/>
      <c r="E148" s="88"/>
    </row>
    <row r="149" spans="1:5" ht="15.75" hidden="1">
      <c r="A149" s="69"/>
      <c r="B149" s="17"/>
      <c r="C149" s="18"/>
      <c r="D149" s="18"/>
      <c r="E149" s="93"/>
    </row>
    <row r="150" spans="1:5" ht="37.5" customHeight="1" hidden="1">
      <c r="A150" s="181">
        <v>4</v>
      </c>
      <c r="B150" s="236" t="s">
        <v>68</v>
      </c>
      <c r="C150" s="237"/>
      <c r="D150" s="237"/>
      <c r="E150" s="182">
        <f>E151+E152+E153</f>
        <v>0</v>
      </c>
    </row>
    <row r="151" spans="1:5" ht="105.75" customHeight="1" hidden="1">
      <c r="A151" s="157"/>
      <c r="B151" s="158"/>
      <c r="C151" s="159"/>
      <c r="D151" s="160"/>
      <c r="E151" s="161"/>
    </row>
    <row r="152" spans="1:5" ht="228" customHeight="1" hidden="1">
      <c r="A152" s="67"/>
      <c r="B152" s="167"/>
      <c r="C152" s="167"/>
      <c r="D152" s="162"/>
      <c r="E152" s="88"/>
    </row>
    <row r="153" spans="1:5" ht="96" customHeight="1" hidden="1">
      <c r="A153" s="165"/>
      <c r="B153" s="166"/>
      <c r="C153" s="167"/>
      <c r="D153" s="162"/>
      <c r="E153" s="168"/>
    </row>
    <row r="154" spans="1:5" ht="96" customHeight="1" hidden="1">
      <c r="A154" s="69"/>
      <c r="B154" s="87"/>
      <c r="C154" s="18"/>
      <c r="D154" s="18"/>
      <c r="E154" s="93"/>
    </row>
    <row r="155" spans="1:5" ht="15.75" hidden="1">
      <c r="A155" s="69"/>
      <c r="B155" s="87"/>
      <c r="C155" s="18"/>
      <c r="D155" s="18"/>
      <c r="E155" s="93"/>
    </row>
    <row r="156" spans="1:5" ht="15.75" hidden="1">
      <c r="A156" s="69"/>
      <c r="B156" s="87"/>
      <c r="C156" s="18"/>
      <c r="D156" s="18"/>
      <c r="E156" s="93"/>
    </row>
    <row r="157" spans="1:5" ht="15.75" hidden="1">
      <c r="A157" s="71"/>
      <c r="B157" s="86"/>
      <c r="C157" s="86"/>
      <c r="D157" s="72"/>
      <c r="E157" s="89"/>
    </row>
    <row r="158" spans="1:5" ht="15.75" hidden="1">
      <c r="A158" s="71"/>
      <c r="B158" s="86"/>
      <c r="C158" s="86"/>
      <c r="D158" s="72"/>
      <c r="E158" s="89"/>
    </row>
    <row r="159" spans="1:5" ht="15.75" hidden="1">
      <c r="A159" s="71"/>
      <c r="B159" s="86"/>
      <c r="C159" s="86"/>
      <c r="D159" s="72"/>
      <c r="E159" s="89"/>
    </row>
    <row r="160" spans="1:5" ht="15.75" hidden="1">
      <c r="A160" s="19"/>
      <c r="B160" s="17"/>
      <c r="C160" s="18"/>
      <c r="D160" s="18"/>
      <c r="E160" s="89"/>
    </row>
    <row r="161" spans="1:5" ht="15.75" hidden="1">
      <c r="A161" s="19"/>
      <c r="B161" s="17"/>
      <c r="C161" s="18"/>
      <c r="D161" s="18"/>
      <c r="E161" s="89"/>
    </row>
    <row r="162" spans="1:5" ht="15.75" hidden="1">
      <c r="A162" s="19"/>
      <c r="B162" s="17"/>
      <c r="C162" s="18"/>
      <c r="D162" s="18"/>
      <c r="E162" s="89"/>
    </row>
    <row r="163" spans="1:5" ht="15.75" hidden="1">
      <c r="A163" s="19"/>
      <c r="B163" s="17"/>
      <c r="C163" s="18"/>
      <c r="D163" s="18"/>
      <c r="E163" s="89"/>
    </row>
    <row r="164" spans="1:5" ht="15.75" hidden="1">
      <c r="A164" s="19"/>
      <c r="B164" s="17"/>
      <c r="C164" s="18"/>
      <c r="D164" s="18"/>
      <c r="E164" s="93"/>
    </row>
    <row r="165" spans="1:5" ht="15.75" hidden="1">
      <c r="A165" s="19"/>
      <c r="B165" s="17"/>
      <c r="C165" s="18"/>
      <c r="D165" s="18"/>
      <c r="E165" s="93"/>
    </row>
    <row r="166" spans="1:5" ht="51.75" customHeight="1">
      <c r="A166" s="181">
        <v>2</v>
      </c>
      <c r="B166" s="236" t="s">
        <v>19</v>
      </c>
      <c r="C166" s="237"/>
      <c r="D166" s="238"/>
      <c r="E166" s="182">
        <f>SUM(E167:E181)</f>
        <v>900</v>
      </c>
    </row>
    <row r="167" spans="1:5" ht="122.25" customHeight="1" hidden="1">
      <c r="A167" s="170">
        <v>10</v>
      </c>
      <c r="B167" s="171" t="s">
        <v>104</v>
      </c>
      <c r="C167" s="172" t="s">
        <v>105</v>
      </c>
      <c r="D167" s="173" t="s">
        <v>106</v>
      </c>
      <c r="E167" s="174">
        <v>500</v>
      </c>
    </row>
    <row r="168" spans="1:5" ht="102.75" customHeight="1" hidden="1">
      <c r="A168" s="170">
        <v>13</v>
      </c>
      <c r="B168" s="171" t="s">
        <v>111</v>
      </c>
      <c r="C168" s="172" t="s">
        <v>112</v>
      </c>
      <c r="D168" s="176" t="s">
        <v>113</v>
      </c>
      <c r="E168" s="174">
        <v>400</v>
      </c>
    </row>
    <row r="169" spans="1:5" ht="122.25" customHeight="1" hidden="1">
      <c r="A169" s="67"/>
      <c r="B169" s="127"/>
      <c r="C169" s="127"/>
      <c r="D169" s="129"/>
      <c r="E169" s="88"/>
    </row>
    <row r="170" spans="1:5" ht="90" customHeight="1" hidden="1">
      <c r="A170" s="78"/>
      <c r="B170" s="78"/>
      <c r="C170" s="78"/>
      <c r="D170" s="78"/>
      <c r="E170" s="90"/>
    </row>
    <row r="171" spans="1:5" ht="92.25" customHeight="1" hidden="1">
      <c r="A171" s="67"/>
      <c r="B171" s="110"/>
      <c r="C171" s="68"/>
      <c r="D171" s="111"/>
      <c r="E171" s="88"/>
    </row>
    <row r="172" spans="1:5" ht="93" customHeight="1" hidden="1">
      <c r="A172" s="67"/>
      <c r="B172" s="110"/>
      <c r="C172" s="110"/>
      <c r="D172" s="111"/>
      <c r="E172" s="88"/>
    </row>
    <row r="173" spans="1:5" ht="102" customHeight="1" hidden="1">
      <c r="A173" s="67"/>
      <c r="B173" s="110"/>
      <c r="C173" s="110"/>
      <c r="D173" s="111"/>
      <c r="E173" s="88"/>
    </row>
    <row r="174" spans="1:5" ht="15.75" hidden="1">
      <c r="A174" s="106"/>
      <c r="B174" s="110"/>
      <c r="C174" s="114"/>
      <c r="D174" s="113"/>
      <c r="E174" s="112"/>
    </row>
    <row r="175" spans="1:5" ht="15.75" hidden="1">
      <c r="A175" s="106"/>
      <c r="B175" s="110"/>
      <c r="C175" s="114"/>
      <c r="D175" s="113"/>
      <c r="E175" s="112"/>
    </row>
    <row r="176" spans="1:5" ht="99" customHeight="1" hidden="1">
      <c r="A176" s="106"/>
      <c r="B176" s="110"/>
      <c r="C176" s="114"/>
      <c r="D176" s="113"/>
      <c r="E176" s="112"/>
    </row>
    <row r="177" spans="1:5" ht="100.5" customHeight="1" hidden="1">
      <c r="A177" s="73"/>
      <c r="B177" s="110"/>
      <c r="C177" s="68"/>
      <c r="D177" s="74"/>
      <c r="E177" s="88"/>
    </row>
    <row r="178" spans="1:5" ht="15.75" hidden="1">
      <c r="A178" s="73"/>
      <c r="B178" s="110"/>
      <c r="C178" s="68"/>
      <c r="D178" s="74"/>
      <c r="E178" s="88"/>
    </row>
    <row r="179" spans="1:5" ht="15.75" hidden="1">
      <c r="A179" s="34"/>
      <c r="B179" s="35"/>
      <c r="C179" s="36"/>
      <c r="D179" s="36"/>
      <c r="E179" s="136"/>
    </row>
    <row r="180" spans="1:5" ht="15.75" hidden="1">
      <c r="A180" s="34"/>
      <c r="B180" s="35"/>
      <c r="C180" s="36"/>
      <c r="D180" s="36"/>
      <c r="E180" s="136"/>
    </row>
    <row r="181" spans="1:5" ht="15.75" hidden="1">
      <c r="A181" s="75"/>
      <c r="B181" s="76"/>
      <c r="C181" s="75"/>
      <c r="D181" s="77"/>
      <c r="E181" s="135"/>
    </row>
    <row r="182" spans="1:5" ht="36.75" customHeight="1">
      <c r="A182" s="183"/>
      <c r="B182" s="239" t="s">
        <v>14</v>
      </c>
      <c r="C182" s="240"/>
      <c r="D182" s="241"/>
      <c r="E182" s="184">
        <f>E166+E150+E65+E57+E78</f>
        <v>14328</v>
      </c>
    </row>
    <row r="184" ht="15.75">
      <c r="E184" s="27"/>
    </row>
    <row r="186" spans="1:5" ht="15.75">
      <c r="A186" s="231" t="s">
        <v>127</v>
      </c>
      <c r="B186" s="231"/>
      <c r="C186" s="231"/>
      <c r="D186" s="231"/>
      <c r="E186" s="231"/>
    </row>
    <row r="188" ht="15.75">
      <c r="E188" s="27"/>
    </row>
  </sheetData>
  <sheetProtection/>
  <mergeCells count="13">
    <mergeCell ref="A1:E1"/>
    <mergeCell ref="A2:E2"/>
    <mergeCell ref="A3:E3"/>
    <mergeCell ref="A5:A26"/>
    <mergeCell ref="B5:D26"/>
    <mergeCell ref="E5:E26"/>
    <mergeCell ref="A186:E186"/>
    <mergeCell ref="B57:D57"/>
    <mergeCell ref="B65:D65"/>
    <mergeCell ref="B78:D78"/>
    <mergeCell ref="B150:D150"/>
    <mergeCell ref="B166:D166"/>
    <mergeCell ref="B182:D182"/>
  </mergeCells>
  <printOptions/>
  <pageMargins left="0.6" right="0.25" top="0.93" bottom="0.44" header="0.41" footer="0.31496062992125984"/>
  <pageSetup fitToHeight="1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4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5.25390625" style="0" customWidth="1"/>
    <col min="2" max="2" width="14.125" style="0" customWidth="1"/>
  </cols>
  <sheetData>
    <row r="1" spans="2:4" ht="12.75">
      <c r="B1" s="43" t="s">
        <v>1</v>
      </c>
      <c r="C1" s="46" t="s">
        <v>30</v>
      </c>
      <c r="D1" t="s">
        <v>29</v>
      </c>
    </row>
    <row r="2" spans="1:3" ht="36" customHeight="1">
      <c r="A2" s="45" t="s">
        <v>23</v>
      </c>
      <c r="B2" s="46"/>
      <c r="C2" s="46"/>
    </row>
    <row r="3" spans="1:3" ht="15.75" customHeight="1">
      <c r="A3" s="4" t="s">
        <v>24</v>
      </c>
      <c r="C3" s="46"/>
    </row>
    <row r="4" spans="1:4" ht="30.75" customHeight="1">
      <c r="A4" s="4"/>
      <c r="B4">
        <f>C4/2</f>
        <v>0</v>
      </c>
      <c r="C4" s="46"/>
      <c r="D4">
        <f>C4/2</f>
        <v>0</v>
      </c>
    </row>
    <row r="5" spans="1:4" ht="29.25" customHeight="1">
      <c r="A5" s="4"/>
      <c r="B5">
        <f>C5/2</f>
        <v>0</v>
      </c>
      <c r="C5" s="46"/>
      <c r="D5">
        <f>C5/2</f>
        <v>0</v>
      </c>
    </row>
    <row r="6" spans="1:3" ht="12.75">
      <c r="A6" s="4"/>
      <c r="C6" s="62"/>
    </row>
    <row r="7" spans="1:3" ht="12.75">
      <c r="A7" s="4"/>
      <c r="C7" s="46"/>
    </row>
    <row r="8" spans="1:3" ht="12.75">
      <c r="A8" s="4"/>
      <c r="C8" s="46"/>
    </row>
    <row r="9" spans="1:3" ht="16.5" customHeight="1">
      <c r="A9" s="4"/>
      <c r="C9" s="46"/>
    </row>
    <row r="10" spans="1:3" ht="17.25" customHeight="1">
      <c r="A10" s="4"/>
      <c r="C10" s="46"/>
    </row>
    <row r="11" spans="1:4" ht="12.75">
      <c r="A11" s="4"/>
      <c r="B11" s="64"/>
      <c r="C11" s="62"/>
      <c r="D11" s="64"/>
    </row>
    <row r="12" spans="1:4" ht="12.75">
      <c r="A12" s="4"/>
      <c r="B12" s="64"/>
      <c r="C12" s="62"/>
      <c r="D12" s="64"/>
    </row>
    <row r="13" spans="1:4" ht="12.75">
      <c r="A13" s="4"/>
      <c r="B13" s="64"/>
      <c r="C13" s="62"/>
      <c r="D13" s="64"/>
    </row>
    <row r="14" spans="1:3" ht="12.75">
      <c r="A14" s="4"/>
      <c r="C14" s="46"/>
    </row>
    <row r="15" spans="1:4" ht="21" customHeight="1">
      <c r="A15" s="4" t="s">
        <v>28</v>
      </c>
      <c r="B15">
        <f>B4+B5+B6+B7+B8+B9+B10+B11+B12+B13+B14</f>
        <v>0</v>
      </c>
      <c r="C15">
        <f>C4+C5+C6+C7+C8+C9+C10+C11+C12+C13+C14</f>
        <v>0</v>
      </c>
      <c r="D15">
        <f>C15-B15</f>
        <v>0</v>
      </c>
    </row>
    <row r="16" spans="1:4" ht="18" customHeight="1">
      <c r="A16" s="44" t="s">
        <v>25</v>
      </c>
      <c r="B16" s="46">
        <f>B2-B15</f>
        <v>0</v>
      </c>
      <c r="C16" s="46"/>
      <c r="D16" s="46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D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3.75390625" style="0" customWidth="1"/>
    <col min="2" max="2" width="14.125" style="0" customWidth="1"/>
  </cols>
  <sheetData>
    <row r="1" spans="1:4" ht="12.75">
      <c r="A1" s="64"/>
      <c r="B1" s="95" t="s">
        <v>1</v>
      </c>
      <c r="C1" s="62" t="s">
        <v>30</v>
      </c>
      <c r="D1" s="64" t="s">
        <v>29</v>
      </c>
    </row>
    <row r="2" spans="1:4" ht="36" customHeight="1">
      <c r="A2" s="96" t="s">
        <v>23</v>
      </c>
      <c r="B2" s="62"/>
      <c r="C2" s="62"/>
      <c r="D2" s="64"/>
    </row>
    <row r="3" spans="1:4" ht="15.75" customHeight="1">
      <c r="A3" s="57" t="s">
        <v>24</v>
      </c>
      <c r="B3" s="64"/>
      <c r="C3" s="62"/>
      <c r="D3" s="64"/>
    </row>
    <row r="4" spans="1:4" ht="30.75" customHeight="1">
      <c r="A4" s="57"/>
      <c r="B4" s="64"/>
      <c r="C4" s="62"/>
      <c r="D4" s="64"/>
    </row>
    <row r="5" spans="1:4" ht="29.25" customHeight="1">
      <c r="A5" s="57"/>
      <c r="B5" s="64"/>
      <c r="C5" s="62"/>
      <c r="D5" s="64"/>
    </row>
    <row r="6" spans="1:4" ht="12.75">
      <c r="A6" s="57"/>
      <c r="B6" s="64"/>
      <c r="C6" s="62"/>
      <c r="D6" s="64"/>
    </row>
    <row r="7" spans="1:4" ht="12.75">
      <c r="A7" s="57"/>
      <c r="B7" s="64"/>
      <c r="C7" s="62"/>
      <c r="D7" s="64"/>
    </row>
    <row r="8" spans="1:4" ht="12.75">
      <c r="A8" s="57"/>
      <c r="B8" s="64"/>
      <c r="C8" s="62"/>
      <c r="D8" s="64"/>
    </row>
    <row r="9" spans="1:4" ht="12.75">
      <c r="A9" s="57"/>
      <c r="B9" s="64"/>
      <c r="C9" s="62"/>
      <c r="D9" s="64"/>
    </row>
    <row r="10" spans="1:4" ht="12.75">
      <c r="A10" s="57"/>
      <c r="B10" s="64"/>
      <c r="C10" s="62"/>
      <c r="D10" s="64"/>
    </row>
    <row r="11" spans="1:4" ht="12.75">
      <c r="A11" s="57"/>
      <c r="B11" s="64"/>
      <c r="C11" s="62"/>
      <c r="D11" s="64"/>
    </row>
    <row r="12" spans="1:4" ht="12.75">
      <c r="A12" s="57"/>
      <c r="B12" s="64"/>
      <c r="C12" s="62"/>
      <c r="D12" s="64"/>
    </row>
    <row r="13" spans="1:4" ht="12.75">
      <c r="A13" s="57"/>
      <c r="B13" s="64"/>
      <c r="C13" s="62"/>
      <c r="D13" s="64"/>
    </row>
    <row r="14" spans="1:4" ht="12.75">
      <c r="A14" s="57"/>
      <c r="B14" s="64"/>
      <c r="C14" s="62"/>
      <c r="D14" s="64"/>
    </row>
    <row r="15" spans="1:4" ht="12.75">
      <c r="A15" s="57"/>
      <c r="B15" s="64"/>
      <c r="C15" s="62"/>
      <c r="D15" s="64"/>
    </row>
    <row r="16" spans="1:4" ht="21" customHeight="1">
      <c r="A16" s="57" t="s">
        <v>28</v>
      </c>
      <c r="B16" s="64">
        <f>SUM(B4:B15)</f>
        <v>0</v>
      </c>
      <c r="C16" s="62">
        <f>SUM(C4:C15)</f>
        <v>0</v>
      </c>
      <c r="D16" s="64">
        <f>C16-B16</f>
        <v>0</v>
      </c>
    </row>
    <row r="17" spans="1:4" ht="18" customHeight="1">
      <c r="A17" s="97" t="s">
        <v>25</v>
      </c>
      <c r="B17" s="62">
        <f>B2-B16</f>
        <v>0</v>
      </c>
      <c r="C17" s="62"/>
      <c r="D17" s="62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B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25390625" style="0" customWidth="1"/>
    <col min="2" max="2" width="14.125" style="0" customWidth="1"/>
  </cols>
  <sheetData>
    <row r="1" ht="12.75">
      <c r="B1" s="43" t="s">
        <v>1</v>
      </c>
    </row>
    <row r="2" spans="1:2" ht="36" customHeight="1">
      <c r="A2" s="45" t="s">
        <v>23</v>
      </c>
      <c r="B2" s="46"/>
    </row>
    <row r="3" ht="15.75" customHeight="1">
      <c r="A3" s="4" t="s">
        <v>24</v>
      </c>
    </row>
    <row r="4" ht="30.75" customHeight="1">
      <c r="A4" s="4"/>
    </row>
    <row r="5" ht="29.25" customHeight="1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spans="1:2" ht="21" customHeight="1">
      <c r="A16" s="4" t="s">
        <v>28</v>
      </c>
      <c r="B16">
        <f>SUM(B4:B15)</f>
        <v>0</v>
      </c>
    </row>
    <row r="17" spans="1:2" ht="18" customHeight="1">
      <c r="A17" s="44" t="s">
        <v>25</v>
      </c>
      <c r="B17" s="46">
        <f>B2-B16</f>
        <v>0</v>
      </c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B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25390625" style="0" customWidth="1"/>
    <col min="2" max="2" width="14.125" style="0" customWidth="1"/>
  </cols>
  <sheetData>
    <row r="1" ht="12.75">
      <c r="B1" s="43" t="s">
        <v>1</v>
      </c>
    </row>
    <row r="2" spans="1:2" ht="36" customHeight="1">
      <c r="A2" s="45" t="s">
        <v>32</v>
      </c>
      <c r="B2" s="46"/>
    </row>
    <row r="3" ht="12.75">
      <c r="A3" s="4" t="s">
        <v>24</v>
      </c>
    </row>
    <row r="4" ht="30.75" customHeight="1">
      <c r="A4" s="4"/>
    </row>
    <row r="5" ht="29.25" customHeight="1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21" customHeight="1">
      <c r="A11" s="4"/>
    </row>
    <row r="12" spans="1:2" ht="18" customHeight="1">
      <c r="A12" s="44" t="s">
        <v>25</v>
      </c>
      <c r="B12" s="46">
        <f>B2-B4</f>
        <v>0</v>
      </c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81"/>
  <sheetViews>
    <sheetView zoomScale="75" zoomScaleNormal="75" zoomScalePageLayoutView="0" workbookViewId="0" topLeftCell="C79">
      <selection activeCell="L61" sqref="L61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22.625" style="15" customWidth="1"/>
    <col min="4" max="4" width="36.375" style="15" customWidth="1"/>
    <col min="5" max="5" width="13.75390625" style="15" customWidth="1"/>
    <col min="6" max="6" width="14.125" style="15" customWidth="1"/>
    <col min="7" max="7" width="15.875" style="15" customWidth="1"/>
    <col min="8" max="8" width="21.75390625" style="15" customWidth="1"/>
    <col min="9" max="16384" width="8.875" style="15" customWidth="1"/>
  </cols>
  <sheetData>
    <row r="1" ht="15.75">
      <c r="F1" s="15" t="s">
        <v>65</v>
      </c>
    </row>
    <row r="2" spans="1:8" ht="15.75">
      <c r="A2" s="284" t="s">
        <v>11</v>
      </c>
      <c r="B2" s="284"/>
      <c r="C2" s="284"/>
      <c r="D2" s="284"/>
      <c r="E2" s="284"/>
      <c r="F2" s="284"/>
      <c r="G2" s="284"/>
      <c r="H2" s="284"/>
    </row>
    <row r="3" spans="1:8" ht="15.75">
      <c r="A3" s="284" t="s">
        <v>17</v>
      </c>
      <c r="B3" s="284"/>
      <c r="C3" s="284"/>
      <c r="D3" s="284"/>
      <c r="E3" s="284"/>
      <c r="F3" s="284"/>
      <c r="G3" s="284"/>
      <c r="H3" s="284"/>
    </row>
    <row r="4" spans="1:8" ht="15.75">
      <c r="A4" s="284"/>
      <c r="B4" s="284"/>
      <c r="C4" s="284"/>
      <c r="D4" s="284"/>
      <c r="E4" s="284"/>
      <c r="F4" s="284"/>
      <c r="G4" s="284"/>
      <c r="H4" s="284"/>
    </row>
    <row r="6" spans="1:8" ht="15.75">
      <c r="A6" s="307" t="s">
        <v>12</v>
      </c>
      <c r="B6" s="298" t="s">
        <v>46</v>
      </c>
      <c r="C6" s="299"/>
      <c r="D6" s="300"/>
      <c r="E6" s="289" t="s">
        <v>15</v>
      </c>
      <c r="F6" s="290"/>
      <c r="G6" s="290"/>
      <c r="H6" s="291"/>
    </row>
    <row r="7" spans="1:8" ht="48" customHeight="1" hidden="1">
      <c r="A7" s="308"/>
      <c r="B7" s="301"/>
      <c r="C7" s="302"/>
      <c r="D7" s="303"/>
      <c r="E7" s="292"/>
      <c r="F7" s="293"/>
      <c r="G7" s="293"/>
      <c r="H7" s="294"/>
    </row>
    <row r="8" spans="1:8" ht="96.75" customHeight="1" hidden="1">
      <c r="A8" s="308"/>
      <c r="B8" s="301"/>
      <c r="C8" s="302"/>
      <c r="D8" s="303"/>
      <c r="E8" s="292"/>
      <c r="F8" s="293"/>
      <c r="G8" s="293"/>
      <c r="H8" s="294"/>
    </row>
    <row r="9" spans="1:8" ht="15" customHeight="1" hidden="1">
      <c r="A9" s="308"/>
      <c r="B9" s="301"/>
      <c r="C9" s="302"/>
      <c r="D9" s="303"/>
      <c r="E9" s="292"/>
      <c r="F9" s="293"/>
      <c r="G9" s="293"/>
      <c r="H9" s="294"/>
    </row>
    <row r="10" spans="1:8" ht="103.5" customHeight="1" hidden="1">
      <c r="A10" s="308"/>
      <c r="B10" s="301"/>
      <c r="C10" s="302"/>
      <c r="D10" s="303"/>
      <c r="E10" s="292"/>
      <c r="F10" s="293"/>
      <c r="G10" s="293"/>
      <c r="H10" s="294"/>
    </row>
    <row r="11" spans="1:8" ht="102.75" customHeight="1" hidden="1">
      <c r="A11" s="308"/>
      <c r="B11" s="301"/>
      <c r="C11" s="302"/>
      <c r="D11" s="303"/>
      <c r="E11" s="292"/>
      <c r="F11" s="293"/>
      <c r="G11" s="293"/>
      <c r="H11" s="294"/>
    </row>
    <row r="12" spans="1:8" ht="105" customHeight="1" hidden="1">
      <c r="A12" s="308"/>
      <c r="B12" s="301"/>
      <c r="C12" s="302"/>
      <c r="D12" s="303"/>
      <c r="E12" s="292"/>
      <c r="F12" s="293"/>
      <c r="G12" s="293"/>
      <c r="H12" s="294"/>
    </row>
    <row r="13" spans="1:8" ht="15" customHeight="1" hidden="1">
      <c r="A13" s="308"/>
      <c r="B13" s="301"/>
      <c r="C13" s="302"/>
      <c r="D13" s="303"/>
      <c r="E13" s="292"/>
      <c r="F13" s="293"/>
      <c r="G13" s="293"/>
      <c r="H13" s="294"/>
    </row>
    <row r="14" spans="1:8" ht="15" customHeight="1" hidden="1">
      <c r="A14" s="308"/>
      <c r="B14" s="301"/>
      <c r="C14" s="302"/>
      <c r="D14" s="303"/>
      <c r="E14" s="292"/>
      <c r="F14" s="293"/>
      <c r="G14" s="293"/>
      <c r="H14" s="294"/>
    </row>
    <row r="15" spans="1:8" ht="15" customHeight="1" hidden="1">
      <c r="A15" s="308"/>
      <c r="B15" s="301"/>
      <c r="C15" s="302"/>
      <c r="D15" s="303"/>
      <c r="E15" s="292"/>
      <c r="F15" s="293"/>
      <c r="G15" s="293"/>
      <c r="H15" s="294"/>
    </row>
    <row r="16" spans="1:8" ht="15" customHeight="1" hidden="1">
      <c r="A16" s="308"/>
      <c r="B16" s="301"/>
      <c r="C16" s="302"/>
      <c r="D16" s="303"/>
      <c r="E16" s="292"/>
      <c r="F16" s="293"/>
      <c r="G16" s="293"/>
      <c r="H16" s="294"/>
    </row>
    <row r="17" spans="1:8" ht="15" customHeight="1" hidden="1">
      <c r="A17" s="308"/>
      <c r="B17" s="301"/>
      <c r="C17" s="302"/>
      <c r="D17" s="303"/>
      <c r="E17" s="292"/>
      <c r="F17" s="293"/>
      <c r="G17" s="293"/>
      <c r="H17" s="294"/>
    </row>
    <row r="18" spans="1:8" ht="15" customHeight="1" hidden="1">
      <c r="A18" s="308"/>
      <c r="B18" s="301"/>
      <c r="C18" s="302"/>
      <c r="D18" s="303"/>
      <c r="E18" s="292"/>
      <c r="F18" s="293"/>
      <c r="G18" s="293"/>
      <c r="H18" s="294"/>
    </row>
    <row r="19" spans="1:8" ht="15" customHeight="1" hidden="1">
      <c r="A19" s="308"/>
      <c r="B19" s="301"/>
      <c r="C19" s="302"/>
      <c r="D19" s="303"/>
      <c r="E19" s="292"/>
      <c r="F19" s="293"/>
      <c r="G19" s="293"/>
      <c r="H19" s="294"/>
    </row>
    <row r="20" spans="1:8" ht="15" customHeight="1" hidden="1">
      <c r="A20" s="308"/>
      <c r="B20" s="301"/>
      <c r="C20" s="302"/>
      <c r="D20" s="303"/>
      <c r="E20" s="292"/>
      <c r="F20" s="293"/>
      <c r="G20" s="293"/>
      <c r="H20" s="294"/>
    </row>
    <row r="21" spans="1:8" ht="15" customHeight="1" hidden="1">
      <c r="A21" s="308"/>
      <c r="B21" s="301"/>
      <c r="C21" s="302"/>
      <c r="D21" s="303"/>
      <c r="E21" s="292"/>
      <c r="F21" s="293"/>
      <c r="G21" s="293"/>
      <c r="H21" s="294"/>
    </row>
    <row r="22" spans="1:8" ht="15" customHeight="1" hidden="1">
      <c r="A22" s="308"/>
      <c r="B22" s="301"/>
      <c r="C22" s="302"/>
      <c r="D22" s="303"/>
      <c r="E22" s="292"/>
      <c r="F22" s="293"/>
      <c r="G22" s="293"/>
      <c r="H22" s="294"/>
    </row>
    <row r="23" spans="1:8" ht="15" customHeight="1" hidden="1">
      <c r="A23" s="308"/>
      <c r="B23" s="301"/>
      <c r="C23" s="302"/>
      <c r="D23" s="303"/>
      <c r="E23" s="292"/>
      <c r="F23" s="293"/>
      <c r="G23" s="293"/>
      <c r="H23" s="294"/>
    </row>
    <row r="24" spans="1:8" ht="57.75" customHeight="1" hidden="1">
      <c r="A24" s="308"/>
      <c r="B24" s="301"/>
      <c r="C24" s="302"/>
      <c r="D24" s="303"/>
      <c r="E24" s="292"/>
      <c r="F24" s="293"/>
      <c r="G24" s="293"/>
      <c r="H24" s="294"/>
    </row>
    <row r="25" spans="1:8" ht="126.75" customHeight="1" hidden="1">
      <c r="A25" s="308"/>
      <c r="B25" s="301"/>
      <c r="C25" s="302"/>
      <c r="D25" s="303"/>
      <c r="E25" s="292"/>
      <c r="F25" s="293"/>
      <c r="G25" s="293"/>
      <c r="H25" s="294"/>
    </row>
    <row r="26" spans="1:8" ht="15" customHeight="1" hidden="1">
      <c r="A26" s="308"/>
      <c r="B26" s="301"/>
      <c r="C26" s="302"/>
      <c r="D26" s="303"/>
      <c r="E26" s="292"/>
      <c r="F26" s="293"/>
      <c r="G26" s="293"/>
      <c r="H26" s="294"/>
    </row>
    <row r="27" spans="1:8" ht="15.75">
      <c r="A27" s="308"/>
      <c r="B27" s="301"/>
      <c r="C27" s="302"/>
      <c r="D27" s="303"/>
      <c r="E27" s="295"/>
      <c r="F27" s="296"/>
      <c r="G27" s="296"/>
      <c r="H27" s="297"/>
    </row>
    <row r="28" spans="1:8" ht="108.75" customHeight="1" hidden="1">
      <c r="A28" s="308"/>
      <c r="B28" s="301"/>
      <c r="C28" s="302"/>
      <c r="D28" s="303"/>
      <c r="E28" s="48"/>
      <c r="F28" s="48"/>
      <c r="G28" s="48"/>
      <c r="H28" s="9"/>
    </row>
    <row r="29" spans="1:8" ht="121.5" customHeight="1" hidden="1">
      <c r="A29" s="308"/>
      <c r="B29" s="301"/>
      <c r="C29" s="302"/>
      <c r="D29" s="303"/>
      <c r="E29" s="10"/>
      <c r="F29" s="10"/>
      <c r="G29" s="10"/>
      <c r="H29" s="9"/>
    </row>
    <row r="30" spans="1:8" ht="15" customHeight="1" hidden="1">
      <c r="A30" s="308"/>
      <c r="B30" s="301"/>
      <c r="C30" s="302"/>
      <c r="D30" s="303"/>
      <c r="E30" s="10"/>
      <c r="F30" s="10"/>
      <c r="G30" s="10"/>
      <c r="H30" s="9"/>
    </row>
    <row r="31" spans="1:8" ht="189.75" customHeight="1" hidden="1">
      <c r="A31" s="308"/>
      <c r="B31" s="301"/>
      <c r="C31" s="302"/>
      <c r="D31" s="303"/>
      <c r="E31" s="10"/>
      <c r="F31" s="10"/>
      <c r="G31" s="10"/>
      <c r="H31" s="9"/>
    </row>
    <row r="32" spans="1:8" ht="42" customHeight="1" hidden="1">
      <c r="A32" s="308"/>
      <c r="B32" s="301"/>
      <c r="C32" s="302"/>
      <c r="D32" s="303"/>
      <c r="E32" s="10"/>
      <c r="F32" s="10"/>
      <c r="G32" s="10"/>
      <c r="H32" s="9"/>
    </row>
    <row r="33" spans="1:8" ht="15" customHeight="1" hidden="1">
      <c r="A33" s="308"/>
      <c r="B33" s="301"/>
      <c r="C33" s="302"/>
      <c r="D33" s="303"/>
      <c r="E33" s="30"/>
      <c r="F33" s="30"/>
      <c r="G33" s="30"/>
      <c r="H33" s="9"/>
    </row>
    <row r="34" spans="1:8" ht="15" customHeight="1" hidden="1">
      <c r="A34" s="308"/>
      <c r="B34" s="301"/>
      <c r="C34" s="302"/>
      <c r="D34" s="303"/>
      <c r="E34" s="10"/>
      <c r="F34" s="10"/>
      <c r="G34" s="10"/>
      <c r="H34" s="9"/>
    </row>
    <row r="35" spans="1:8" ht="15" customHeight="1" hidden="1">
      <c r="A35" s="308"/>
      <c r="B35" s="301"/>
      <c r="C35" s="302"/>
      <c r="D35" s="303"/>
      <c r="E35" s="33"/>
      <c r="F35" s="33"/>
      <c r="G35" s="33"/>
      <c r="H35" s="32"/>
    </row>
    <row r="36" spans="1:8" ht="15" customHeight="1" hidden="1">
      <c r="A36" s="308"/>
      <c r="B36" s="301"/>
      <c r="C36" s="302"/>
      <c r="D36" s="303"/>
      <c r="E36" s="21"/>
      <c r="F36" s="21"/>
      <c r="G36" s="21"/>
      <c r="H36" s="16"/>
    </row>
    <row r="37" spans="1:8" ht="31.5" customHeight="1" hidden="1">
      <c r="A37" s="308"/>
      <c r="B37" s="301"/>
      <c r="C37" s="302"/>
      <c r="D37" s="303"/>
      <c r="E37" s="24"/>
      <c r="F37" s="24"/>
      <c r="G37" s="24"/>
      <c r="H37" s="23"/>
    </row>
    <row r="38" spans="1:8" ht="15" customHeight="1" hidden="1">
      <c r="A38" s="308"/>
      <c r="B38" s="301"/>
      <c r="C38" s="302"/>
      <c r="D38" s="303"/>
      <c r="E38" s="24"/>
      <c r="F38" s="24"/>
      <c r="G38" s="24"/>
      <c r="H38" s="23"/>
    </row>
    <row r="39" spans="1:8" ht="111" customHeight="1" hidden="1">
      <c r="A39" s="308"/>
      <c r="B39" s="301"/>
      <c r="C39" s="302"/>
      <c r="D39" s="303"/>
      <c r="E39" s="24"/>
      <c r="F39" s="24"/>
      <c r="G39" s="24"/>
      <c r="H39" s="23"/>
    </row>
    <row r="40" spans="1:8" ht="15" customHeight="1" hidden="1">
      <c r="A40" s="308"/>
      <c r="B40" s="301"/>
      <c r="C40" s="302"/>
      <c r="D40" s="303"/>
      <c r="E40" s="24"/>
      <c r="F40" s="24"/>
      <c r="G40" s="24"/>
      <c r="H40" s="23"/>
    </row>
    <row r="41" spans="1:8" ht="15" customHeight="1" hidden="1">
      <c r="A41" s="308"/>
      <c r="B41" s="301"/>
      <c r="C41" s="302"/>
      <c r="D41" s="303"/>
      <c r="E41" s="24"/>
      <c r="F41" s="24"/>
      <c r="G41" s="24"/>
      <c r="H41" s="23"/>
    </row>
    <row r="42" spans="1:8" ht="15" customHeight="1" hidden="1">
      <c r="A42" s="308"/>
      <c r="B42" s="301"/>
      <c r="C42" s="302"/>
      <c r="D42" s="303"/>
      <c r="E42" s="24"/>
      <c r="F42" s="24"/>
      <c r="G42" s="24"/>
      <c r="H42" s="23"/>
    </row>
    <row r="43" spans="1:8" ht="15" customHeight="1" hidden="1">
      <c r="A43" s="308"/>
      <c r="B43" s="301"/>
      <c r="C43" s="302"/>
      <c r="D43" s="303"/>
      <c r="E43" s="18"/>
      <c r="F43" s="18"/>
      <c r="G43" s="18"/>
      <c r="H43" s="19"/>
    </row>
    <row r="44" spans="1:8" ht="15" customHeight="1" hidden="1">
      <c r="A44" s="308"/>
      <c r="B44" s="301"/>
      <c r="C44" s="302"/>
      <c r="D44" s="303"/>
      <c r="E44" s="18"/>
      <c r="F44" s="18"/>
      <c r="G44" s="18"/>
      <c r="H44" s="19"/>
    </row>
    <row r="45" spans="1:8" ht="15" customHeight="1" hidden="1">
      <c r="A45" s="308"/>
      <c r="B45" s="301"/>
      <c r="C45" s="302"/>
      <c r="D45" s="303"/>
      <c r="E45" s="18"/>
      <c r="F45" s="18"/>
      <c r="G45" s="18"/>
      <c r="H45" s="19"/>
    </row>
    <row r="46" spans="1:8" ht="15" customHeight="1" hidden="1">
      <c r="A46" s="308"/>
      <c r="B46" s="301"/>
      <c r="C46" s="302"/>
      <c r="D46" s="303"/>
      <c r="E46" s="18"/>
      <c r="F46" s="18"/>
      <c r="G46" s="18"/>
      <c r="H46" s="19"/>
    </row>
    <row r="47" spans="1:8" ht="15" customHeight="1" hidden="1">
      <c r="A47" s="308"/>
      <c r="B47" s="301"/>
      <c r="C47" s="302"/>
      <c r="D47" s="303"/>
      <c r="E47" s="18"/>
      <c r="F47" s="18"/>
      <c r="G47" s="18"/>
      <c r="H47" s="19"/>
    </row>
    <row r="48" spans="1:8" ht="15" customHeight="1" hidden="1">
      <c r="A48" s="308"/>
      <c r="B48" s="301"/>
      <c r="C48" s="302"/>
      <c r="D48" s="303"/>
      <c r="E48" s="18"/>
      <c r="F48" s="18"/>
      <c r="G48" s="18"/>
      <c r="H48" s="19"/>
    </row>
    <row r="49" spans="1:8" ht="15" customHeight="1" hidden="1">
      <c r="A49" s="308"/>
      <c r="B49" s="301"/>
      <c r="C49" s="302"/>
      <c r="D49" s="303"/>
      <c r="E49" s="18"/>
      <c r="F49" s="18"/>
      <c r="G49" s="18"/>
      <c r="H49" s="19"/>
    </row>
    <row r="50" spans="1:8" ht="15" customHeight="1" hidden="1">
      <c r="A50" s="308"/>
      <c r="B50" s="301"/>
      <c r="C50" s="302"/>
      <c r="D50" s="303"/>
      <c r="E50" s="18"/>
      <c r="F50" s="18"/>
      <c r="G50" s="18"/>
      <c r="H50" s="19"/>
    </row>
    <row r="51" spans="1:8" ht="15" customHeight="1" hidden="1">
      <c r="A51" s="308"/>
      <c r="B51" s="301"/>
      <c r="C51" s="302"/>
      <c r="D51" s="303"/>
      <c r="E51" s="18"/>
      <c r="F51" s="18"/>
      <c r="G51" s="18"/>
      <c r="H51" s="19"/>
    </row>
    <row r="52" spans="1:8" ht="15" customHeight="1" hidden="1">
      <c r="A52" s="308"/>
      <c r="B52" s="301"/>
      <c r="C52" s="302"/>
      <c r="D52" s="303"/>
      <c r="E52" s="18"/>
      <c r="F52" s="18"/>
      <c r="G52" s="18"/>
      <c r="H52" s="19"/>
    </row>
    <row r="53" spans="1:8" ht="15" customHeight="1" hidden="1">
      <c r="A53" s="308"/>
      <c r="B53" s="301"/>
      <c r="C53" s="302"/>
      <c r="D53" s="303"/>
      <c r="E53" s="18"/>
      <c r="F53" s="18"/>
      <c r="G53" s="18"/>
      <c r="H53" s="19"/>
    </row>
    <row r="54" spans="1:8" ht="15" customHeight="1" hidden="1">
      <c r="A54" s="308"/>
      <c r="B54" s="301"/>
      <c r="C54" s="302"/>
      <c r="D54" s="303"/>
      <c r="E54" s="18"/>
      <c r="F54" s="18"/>
      <c r="G54" s="18"/>
      <c r="H54" s="19"/>
    </row>
    <row r="55" spans="1:8" ht="15" customHeight="1" hidden="1">
      <c r="A55" s="308"/>
      <c r="B55" s="301"/>
      <c r="C55" s="302"/>
      <c r="D55" s="303"/>
      <c r="E55" s="18"/>
      <c r="F55" s="18"/>
      <c r="G55" s="18"/>
      <c r="H55" s="19"/>
    </row>
    <row r="56" spans="1:8" ht="15" customHeight="1" hidden="1">
      <c r="A56" s="308"/>
      <c r="B56" s="301"/>
      <c r="C56" s="302"/>
      <c r="D56" s="303"/>
      <c r="E56" s="18"/>
      <c r="F56" s="18"/>
      <c r="G56" s="18"/>
      <c r="H56" s="19"/>
    </row>
    <row r="57" spans="1:8" ht="15" customHeight="1" hidden="1">
      <c r="A57" s="308"/>
      <c r="B57" s="301"/>
      <c r="C57" s="302"/>
      <c r="D57" s="303"/>
      <c r="E57" s="18"/>
      <c r="F57" s="18"/>
      <c r="G57" s="18"/>
      <c r="H57" s="19"/>
    </row>
    <row r="58" spans="1:8" ht="15.75">
      <c r="A58" s="309"/>
      <c r="B58" s="304"/>
      <c r="C58" s="305"/>
      <c r="D58" s="306"/>
      <c r="E58" s="81" t="s">
        <v>50</v>
      </c>
      <c r="F58" s="81" t="s">
        <v>49</v>
      </c>
      <c r="G58" s="81" t="s">
        <v>48</v>
      </c>
      <c r="H58" s="117" t="s">
        <v>47</v>
      </c>
    </row>
    <row r="59" spans="1:8" ht="26.25" customHeight="1">
      <c r="A59" s="79">
        <v>1</v>
      </c>
      <c r="B59" s="310" t="s">
        <v>55</v>
      </c>
      <c r="C59" s="311"/>
      <c r="D59" s="312"/>
      <c r="E59" s="81">
        <v>34490.8</v>
      </c>
      <c r="F59" s="81">
        <v>96815.8</v>
      </c>
      <c r="G59" s="81">
        <v>57566.2</v>
      </c>
      <c r="H59" s="117" t="s">
        <v>56</v>
      </c>
    </row>
    <row r="60" spans="1:8" ht="26.25" customHeight="1">
      <c r="A60" s="285" t="s">
        <v>51</v>
      </c>
      <c r="B60" s="286"/>
      <c r="C60" s="286"/>
      <c r="D60" s="287"/>
      <c r="E60" s="81"/>
      <c r="F60" s="81"/>
      <c r="G60" s="81"/>
      <c r="H60" s="81"/>
    </row>
    <row r="61" spans="1:8" ht="54" customHeight="1">
      <c r="A61" s="65">
        <v>2</v>
      </c>
      <c r="B61" s="288" t="s">
        <v>52</v>
      </c>
      <c r="C61" s="288"/>
      <c r="D61" s="288"/>
      <c r="E61" s="66">
        <f>E74+E75+E76+E79+E77+E78+E63+E64</f>
        <v>12247</v>
      </c>
      <c r="F61" s="66">
        <f>SUM(F65:F71)</f>
        <v>66750.6</v>
      </c>
      <c r="G61" s="66">
        <f>SUM(G69:G73)</f>
        <v>16592</v>
      </c>
      <c r="H61" s="66">
        <f>H74+H75+H76+H79+H77+H78</f>
        <v>9555.3</v>
      </c>
    </row>
    <row r="62" spans="1:8" ht="27" customHeight="1">
      <c r="A62" s="275" t="s">
        <v>0</v>
      </c>
      <c r="B62" s="276"/>
      <c r="C62" s="276"/>
      <c r="D62" s="277"/>
      <c r="E62" s="80"/>
      <c r="F62" s="80"/>
      <c r="G62" s="80"/>
      <c r="H62" s="66"/>
    </row>
    <row r="63" spans="1:8" ht="45" customHeight="1">
      <c r="A63" s="278" t="s">
        <v>53</v>
      </c>
      <c r="B63" s="279"/>
      <c r="C63" s="279"/>
      <c r="D63" s="280"/>
      <c r="E63" s="82">
        <v>247</v>
      </c>
      <c r="F63" s="80"/>
      <c r="G63" s="80"/>
      <c r="H63" s="66"/>
    </row>
    <row r="64" spans="1:8" ht="53.25" customHeight="1">
      <c r="A64" s="278" t="s">
        <v>54</v>
      </c>
      <c r="B64" s="279"/>
      <c r="C64" s="279"/>
      <c r="D64" s="280"/>
      <c r="E64" s="82">
        <v>12000</v>
      </c>
      <c r="F64" s="80"/>
      <c r="G64" s="80"/>
      <c r="H64" s="66"/>
    </row>
    <row r="65" spans="1:8" ht="50.25" customHeight="1">
      <c r="A65" s="281" t="s">
        <v>57</v>
      </c>
      <c r="B65" s="282"/>
      <c r="C65" s="282"/>
      <c r="D65" s="283"/>
      <c r="E65" s="82"/>
      <c r="F65" s="82">
        <v>85</v>
      </c>
      <c r="G65" s="80"/>
      <c r="H65" s="66"/>
    </row>
    <row r="66" spans="1:8" ht="54.75" customHeight="1">
      <c r="A66" s="281" t="s">
        <v>58</v>
      </c>
      <c r="B66" s="282"/>
      <c r="C66" s="282"/>
      <c r="D66" s="283"/>
      <c r="E66" s="82"/>
      <c r="F66" s="82">
        <v>952.9</v>
      </c>
      <c r="G66" s="80"/>
      <c r="H66" s="66"/>
    </row>
    <row r="67" spans="1:8" ht="57" customHeight="1">
      <c r="A67" s="281" t="s">
        <v>62</v>
      </c>
      <c r="B67" s="282"/>
      <c r="C67" s="282"/>
      <c r="D67" s="283"/>
      <c r="E67" s="82"/>
      <c r="F67" s="82">
        <v>250</v>
      </c>
      <c r="G67" s="80"/>
      <c r="H67" s="66"/>
    </row>
    <row r="68" spans="1:8" ht="53.25" customHeight="1">
      <c r="A68" s="281" t="s">
        <v>59</v>
      </c>
      <c r="B68" s="282"/>
      <c r="C68" s="282"/>
      <c r="D68" s="283"/>
      <c r="E68" s="82"/>
      <c r="F68" s="82">
        <f>900+600</f>
        <v>1500</v>
      </c>
      <c r="G68" s="80"/>
      <c r="H68" s="66"/>
    </row>
    <row r="69" spans="1:8" ht="39.75" customHeight="1">
      <c r="A69" s="281" t="s">
        <v>61</v>
      </c>
      <c r="B69" s="282"/>
      <c r="C69" s="282"/>
      <c r="D69" s="283"/>
      <c r="E69" s="82"/>
      <c r="F69" s="83">
        <v>62200</v>
      </c>
      <c r="G69" s="82">
        <v>12790</v>
      </c>
      <c r="H69" s="66"/>
    </row>
    <row r="70" spans="1:8" ht="54" customHeight="1">
      <c r="A70" s="281" t="s">
        <v>63</v>
      </c>
      <c r="B70" s="282"/>
      <c r="C70" s="282"/>
      <c r="D70" s="283"/>
      <c r="E70" s="82"/>
      <c r="F70" s="82">
        <v>1480.7</v>
      </c>
      <c r="G70" s="82">
        <v>1802</v>
      </c>
      <c r="H70" s="66"/>
    </row>
    <row r="71" spans="1:8" ht="54" customHeight="1">
      <c r="A71" s="281" t="s">
        <v>60</v>
      </c>
      <c r="B71" s="282"/>
      <c r="C71" s="282"/>
      <c r="D71" s="283"/>
      <c r="E71" s="82"/>
      <c r="F71" s="82">
        <v>282</v>
      </c>
      <c r="G71" s="82"/>
      <c r="H71" s="66"/>
    </row>
    <row r="72" spans="1:8" ht="33" customHeight="1">
      <c r="A72" s="281" t="s">
        <v>64</v>
      </c>
      <c r="B72" s="282"/>
      <c r="C72" s="282"/>
      <c r="D72" s="283"/>
      <c r="E72" s="82"/>
      <c r="F72" s="82"/>
      <c r="G72" s="82">
        <v>1000</v>
      </c>
      <c r="H72" s="66"/>
    </row>
    <row r="73" spans="1:8" ht="33" customHeight="1">
      <c r="A73" s="281" t="s">
        <v>66</v>
      </c>
      <c r="B73" s="282"/>
      <c r="C73" s="282"/>
      <c r="D73" s="283"/>
      <c r="E73" s="82"/>
      <c r="F73" s="82"/>
      <c r="G73" s="82">
        <v>1000</v>
      </c>
      <c r="H73" s="66"/>
    </row>
    <row r="74" spans="1:8" ht="44.25" customHeight="1">
      <c r="A74" s="281" t="s">
        <v>40</v>
      </c>
      <c r="B74" s="282"/>
      <c r="C74" s="282"/>
      <c r="D74" s="283"/>
      <c r="E74" s="48"/>
      <c r="F74" s="48"/>
      <c r="G74" s="48"/>
      <c r="H74" s="84">
        <v>1100</v>
      </c>
    </row>
    <row r="75" spans="1:8" ht="36.75" customHeight="1">
      <c r="A75" s="281" t="s">
        <v>41</v>
      </c>
      <c r="B75" s="282"/>
      <c r="C75" s="282"/>
      <c r="D75" s="283"/>
      <c r="E75" s="30"/>
      <c r="F75" s="30"/>
      <c r="G75" s="30"/>
      <c r="H75" s="84">
        <v>1500</v>
      </c>
    </row>
    <row r="76" spans="1:8" ht="39.75" customHeight="1">
      <c r="A76" s="281" t="s">
        <v>42</v>
      </c>
      <c r="B76" s="282"/>
      <c r="C76" s="282"/>
      <c r="D76" s="283"/>
      <c r="E76" s="30"/>
      <c r="F76" s="30"/>
      <c r="G76" s="30"/>
      <c r="H76" s="84">
        <v>3000</v>
      </c>
    </row>
    <row r="77" spans="1:8" ht="57.75" customHeight="1">
      <c r="A77" s="281" t="s">
        <v>43</v>
      </c>
      <c r="B77" s="282"/>
      <c r="C77" s="282"/>
      <c r="D77" s="283"/>
      <c r="E77" s="30"/>
      <c r="F77" s="30"/>
      <c r="G77" s="30"/>
      <c r="H77" s="84">
        <v>781</v>
      </c>
    </row>
    <row r="78" spans="1:8" ht="57" customHeight="1">
      <c r="A78" s="278" t="s">
        <v>44</v>
      </c>
      <c r="B78" s="279"/>
      <c r="C78" s="279"/>
      <c r="D78" s="280"/>
      <c r="E78" s="10"/>
      <c r="F78" s="10"/>
      <c r="G78" s="10"/>
      <c r="H78" s="84">
        <v>574.3</v>
      </c>
    </row>
    <row r="79" spans="1:8" ht="42.75" customHeight="1">
      <c r="A79" s="281" t="s">
        <v>45</v>
      </c>
      <c r="B79" s="282"/>
      <c r="C79" s="282"/>
      <c r="D79" s="283"/>
      <c r="E79" s="30"/>
      <c r="F79" s="30"/>
      <c r="G79" s="30"/>
      <c r="H79" s="84">
        <v>2600</v>
      </c>
    </row>
    <row r="81" ht="15.75">
      <c r="H81" s="27"/>
    </row>
  </sheetData>
  <sheetProtection/>
  <mergeCells count="27">
    <mergeCell ref="A2:H2"/>
    <mergeCell ref="A3:H3"/>
    <mergeCell ref="A4:H4"/>
    <mergeCell ref="A72:D72"/>
    <mergeCell ref="A60:D60"/>
    <mergeCell ref="B61:D61"/>
    <mergeCell ref="E6:H27"/>
    <mergeCell ref="B6:D58"/>
    <mergeCell ref="A6:A58"/>
    <mergeCell ref="B59:D59"/>
    <mergeCell ref="A78:D78"/>
    <mergeCell ref="A79:D79"/>
    <mergeCell ref="A74:D74"/>
    <mergeCell ref="A75:D75"/>
    <mergeCell ref="A66:D66"/>
    <mergeCell ref="A67:D67"/>
    <mergeCell ref="A68:D68"/>
    <mergeCell ref="A69:D69"/>
    <mergeCell ref="A71:D71"/>
    <mergeCell ref="A70:D70"/>
    <mergeCell ref="A62:D62"/>
    <mergeCell ref="A63:D63"/>
    <mergeCell ref="A64:D64"/>
    <mergeCell ref="A65:D65"/>
    <mergeCell ref="A76:D76"/>
    <mergeCell ref="A77:D77"/>
    <mergeCell ref="A73:D73"/>
  </mergeCells>
  <printOptions/>
  <pageMargins left="0.45" right="0.24" top="0.46" bottom="0.33" header="0.31" footer="0.23"/>
  <pageSetup fitToHeight="2" fitToWidth="1" horizontalDpi="600" verticalDpi="600" orientation="landscape" paperSize="9" scale="94" r:id="rId1"/>
  <headerFooter alignWithMargins="0">
    <oddFooter>&amp;R&amp;Z&amp;F&amp;F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zoomScalePageLayoutView="0" workbookViewId="0" topLeftCell="A1">
      <selection activeCell="D189" sqref="D189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30.00390625" style="15" customWidth="1"/>
    <col min="4" max="4" width="36.375" style="15" customWidth="1"/>
    <col min="5" max="5" width="23.00390625" style="15" customWidth="1"/>
    <col min="6" max="16384" width="8.875" style="15" customWidth="1"/>
  </cols>
  <sheetData>
    <row r="1" spans="1:5" ht="15.75">
      <c r="A1" s="242" t="s">
        <v>11</v>
      </c>
      <c r="B1" s="242"/>
      <c r="C1" s="242"/>
      <c r="D1" s="242"/>
      <c r="E1" s="242"/>
    </row>
    <row r="2" spans="1:5" ht="15.75">
      <c r="A2" s="242" t="s">
        <v>17</v>
      </c>
      <c r="B2" s="242"/>
      <c r="C2" s="242"/>
      <c r="D2" s="242"/>
      <c r="E2" s="242"/>
    </row>
    <row r="3" spans="1:5" ht="15.75">
      <c r="A3" s="242" t="s">
        <v>126</v>
      </c>
      <c r="B3" s="242"/>
      <c r="C3" s="242"/>
      <c r="D3" s="242"/>
      <c r="E3" s="242"/>
    </row>
    <row r="5" spans="1:5" ht="15.75">
      <c r="A5" s="243" t="s">
        <v>12</v>
      </c>
      <c r="B5" s="246" t="s">
        <v>13</v>
      </c>
      <c r="C5" s="247"/>
      <c r="D5" s="248"/>
      <c r="E5" s="255" t="s">
        <v>15</v>
      </c>
    </row>
    <row r="6" spans="1:5" ht="19.5" customHeight="1">
      <c r="A6" s="244"/>
      <c r="B6" s="249"/>
      <c r="C6" s="250"/>
      <c r="D6" s="251"/>
      <c r="E6" s="256"/>
    </row>
    <row r="7" spans="1:5" ht="6.75" customHeight="1">
      <c r="A7" s="244"/>
      <c r="B7" s="249"/>
      <c r="C7" s="250"/>
      <c r="D7" s="251"/>
      <c r="E7" s="256"/>
    </row>
    <row r="8" spans="1:5" ht="15" customHeight="1" hidden="1">
      <c r="A8" s="244"/>
      <c r="B8" s="249"/>
      <c r="C8" s="250"/>
      <c r="D8" s="251"/>
      <c r="E8" s="256"/>
    </row>
    <row r="9" spans="1:5" ht="103.5" customHeight="1" hidden="1">
      <c r="A9" s="244"/>
      <c r="B9" s="249"/>
      <c r="C9" s="250"/>
      <c r="D9" s="251"/>
      <c r="E9" s="256"/>
    </row>
    <row r="10" spans="1:5" ht="42.75" customHeight="1" hidden="1">
      <c r="A10" s="244"/>
      <c r="B10" s="249"/>
      <c r="C10" s="250"/>
      <c r="D10" s="251"/>
      <c r="E10" s="256"/>
    </row>
    <row r="11" spans="1:5" ht="105" customHeight="1" hidden="1">
      <c r="A11" s="244"/>
      <c r="B11" s="249"/>
      <c r="C11" s="250"/>
      <c r="D11" s="251"/>
      <c r="E11" s="256"/>
    </row>
    <row r="12" spans="1:5" ht="15" customHeight="1" hidden="1">
      <c r="A12" s="244"/>
      <c r="B12" s="249"/>
      <c r="C12" s="250"/>
      <c r="D12" s="251"/>
      <c r="E12" s="256"/>
    </row>
    <row r="13" spans="1:5" ht="15" customHeight="1" hidden="1">
      <c r="A13" s="244"/>
      <c r="B13" s="249"/>
      <c r="C13" s="250"/>
      <c r="D13" s="251"/>
      <c r="E13" s="256"/>
    </row>
    <row r="14" spans="1:5" ht="15" customHeight="1" hidden="1">
      <c r="A14" s="244"/>
      <c r="B14" s="249"/>
      <c r="C14" s="250"/>
      <c r="D14" s="251"/>
      <c r="E14" s="256"/>
    </row>
    <row r="15" spans="1:5" ht="15" customHeight="1" hidden="1">
      <c r="A15" s="244"/>
      <c r="B15" s="249"/>
      <c r="C15" s="250"/>
      <c r="D15" s="251"/>
      <c r="E15" s="256"/>
    </row>
    <row r="16" spans="1:5" ht="15" customHeight="1" hidden="1">
      <c r="A16" s="244"/>
      <c r="B16" s="249"/>
      <c r="C16" s="250"/>
      <c r="D16" s="251"/>
      <c r="E16" s="256"/>
    </row>
    <row r="17" spans="1:5" ht="4.5" customHeight="1" hidden="1">
      <c r="A17" s="244"/>
      <c r="B17" s="249"/>
      <c r="C17" s="250"/>
      <c r="D17" s="251"/>
      <c r="E17" s="256"/>
    </row>
    <row r="18" spans="1:5" ht="15" customHeight="1" hidden="1">
      <c r="A18" s="244"/>
      <c r="B18" s="249"/>
      <c r="C18" s="250"/>
      <c r="D18" s="251"/>
      <c r="E18" s="256"/>
    </row>
    <row r="19" spans="1:5" ht="15" customHeight="1" hidden="1">
      <c r="A19" s="244"/>
      <c r="B19" s="249"/>
      <c r="C19" s="250"/>
      <c r="D19" s="251"/>
      <c r="E19" s="256"/>
    </row>
    <row r="20" spans="1:5" ht="15" customHeight="1" hidden="1">
      <c r="A20" s="244"/>
      <c r="B20" s="249"/>
      <c r="C20" s="250"/>
      <c r="D20" s="251"/>
      <c r="E20" s="256"/>
    </row>
    <row r="21" spans="1:5" ht="15" customHeight="1" hidden="1">
      <c r="A21" s="244"/>
      <c r="B21" s="249"/>
      <c r="C21" s="250"/>
      <c r="D21" s="251"/>
      <c r="E21" s="256"/>
    </row>
    <row r="22" spans="1:5" ht="15" customHeight="1" hidden="1">
      <c r="A22" s="244"/>
      <c r="B22" s="249"/>
      <c r="C22" s="250"/>
      <c r="D22" s="251"/>
      <c r="E22" s="256"/>
    </row>
    <row r="23" spans="1:5" ht="57.75" customHeight="1" hidden="1">
      <c r="A23" s="244"/>
      <c r="B23" s="249"/>
      <c r="C23" s="250"/>
      <c r="D23" s="251"/>
      <c r="E23" s="256"/>
    </row>
    <row r="24" spans="1:5" ht="126.75" customHeight="1" hidden="1">
      <c r="A24" s="244"/>
      <c r="B24" s="249"/>
      <c r="C24" s="250"/>
      <c r="D24" s="251"/>
      <c r="E24" s="256"/>
    </row>
    <row r="25" spans="1:5" ht="15" customHeight="1" hidden="1">
      <c r="A25" s="244"/>
      <c r="B25" s="249"/>
      <c r="C25" s="250"/>
      <c r="D25" s="251"/>
      <c r="E25" s="256"/>
    </row>
    <row r="26" spans="1:5" ht="15.75" hidden="1">
      <c r="A26" s="245"/>
      <c r="B26" s="252"/>
      <c r="C26" s="253"/>
      <c r="D26" s="254"/>
      <c r="E26" s="257"/>
    </row>
    <row r="27" spans="1:5" ht="108.75" customHeight="1" hidden="1">
      <c r="A27" s="63"/>
      <c r="B27" s="98"/>
      <c r="C27" s="98"/>
      <c r="D27" s="99"/>
      <c r="E27" s="98"/>
    </row>
    <row r="28" spans="1:5" ht="121.5" customHeight="1" hidden="1">
      <c r="A28" s="100"/>
      <c r="B28" s="98"/>
      <c r="C28" s="101"/>
      <c r="D28" s="102"/>
      <c r="E28" s="98"/>
    </row>
    <row r="29" spans="1:5" ht="15.75" hidden="1">
      <c r="A29" s="100"/>
      <c r="B29" s="98"/>
      <c r="C29" s="101"/>
      <c r="D29" s="102"/>
      <c r="E29" s="98"/>
    </row>
    <row r="30" spans="1:5" ht="189.75" customHeight="1" hidden="1">
      <c r="A30" s="100"/>
      <c r="B30" s="98"/>
      <c r="C30" s="101"/>
      <c r="D30" s="102"/>
      <c r="E30" s="98"/>
    </row>
    <row r="31" spans="1:5" ht="42" customHeight="1" hidden="1">
      <c r="A31" s="100"/>
      <c r="B31" s="98"/>
      <c r="C31" s="101"/>
      <c r="D31" s="102"/>
      <c r="E31" s="98"/>
    </row>
    <row r="32" spans="1:5" ht="15.75" hidden="1">
      <c r="A32" s="103"/>
      <c r="B32" s="98"/>
      <c r="C32" s="98"/>
      <c r="D32" s="104"/>
      <c r="E32" s="98"/>
    </row>
    <row r="33" spans="1:5" ht="15.75" hidden="1">
      <c r="A33" s="100"/>
      <c r="B33" s="98"/>
      <c r="C33" s="98"/>
      <c r="D33" s="102"/>
      <c r="E33" s="98"/>
    </row>
    <row r="34" spans="1:5" ht="15.75" hidden="1">
      <c r="A34" s="31"/>
      <c r="B34" s="98"/>
      <c r="C34" s="32"/>
      <c r="D34" s="33"/>
      <c r="E34" s="32"/>
    </row>
    <row r="35" spans="1:5" ht="15.75" hidden="1">
      <c r="A35" s="16"/>
      <c r="B35" s="20"/>
      <c r="C35" s="16"/>
      <c r="D35" s="21"/>
      <c r="E35" s="16"/>
    </row>
    <row r="36" spans="1:5" ht="31.5" customHeight="1" hidden="1">
      <c r="A36" s="22"/>
      <c r="B36" s="23"/>
      <c r="C36" s="23"/>
      <c r="D36" s="24"/>
      <c r="E36" s="23"/>
    </row>
    <row r="37" spans="1:5" ht="15.75" hidden="1">
      <c r="A37" s="22"/>
      <c r="B37" s="23"/>
      <c r="C37" s="25"/>
      <c r="D37" s="24"/>
      <c r="E37" s="23"/>
    </row>
    <row r="38" spans="1:5" ht="111" customHeight="1" hidden="1">
      <c r="A38" s="22"/>
      <c r="B38" s="23"/>
      <c r="C38" s="25"/>
      <c r="D38" s="24"/>
      <c r="E38" s="23"/>
    </row>
    <row r="39" spans="1:5" ht="15.75" hidden="1">
      <c r="A39" s="22"/>
      <c r="B39" s="23"/>
      <c r="C39" s="23"/>
      <c r="D39" s="24"/>
      <c r="E39" s="23"/>
    </row>
    <row r="40" spans="1:5" ht="15.75" hidden="1">
      <c r="A40" s="22"/>
      <c r="B40" s="23"/>
      <c r="C40" s="23"/>
      <c r="D40" s="24"/>
      <c r="E40" s="23"/>
    </row>
    <row r="41" spans="1:5" ht="15.75" hidden="1">
      <c r="A41" s="22"/>
      <c r="B41" s="23"/>
      <c r="C41" s="25"/>
      <c r="D41" s="24"/>
      <c r="E41" s="23"/>
    </row>
    <row r="42" spans="1:5" ht="15.75" hidden="1">
      <c r="A42" s="16"/>
      <c r="B42" s="18"/>
      <c r="C42" s="18"/>
      <c r="D42" s="18"/>
      <c r="E42" s="19"/>
    </row>
    <row r="43" spans="1:5" ht="15.75" hidden="1">
      <c r="A43" s="16"/>
      <c r="B43" s="18"/>
      <c r="C43" s="18"/>
      <c r="D43" s="18"/>
      <c r="E43" s="19"/>
    </row>
    <row r="44" spans="1:5" ht="15.75" hidden="1">
      <c r="A44" s="16"/>
      <c r="B44" s="18"/>
      <c r="C44" s="18"/>
      <c r="D44" s="18"/>
      <c r="E44" s="19"/>
    </row>
    <row r="45" spans="1:5" ht="15.75" hidden="1">
      <c r="A45" s="16"/>
      <c r="B45" s="18"/>
      <c r="C45" s="18"/>
      <c r="D45" s="18"/>
      <c r="E45" s="19"/>
    </row>
    <row r="46" spans="1:5" ht="15.75" hidden="1">
      <c r="A46" s="16"/>
      <c r="B46" s="18"/>
      <c r="C46" s="18"/>
      <c r="D46" s="18"/>
      <c r="E46" s="19"/>
    </row>
    <row r="47" spans="1:5" ht="15.75" hidden="1">
      <c r="A47" s="16"/>
      <c r="B47" s="18"/>
      <c r="C47" s="18"/>
      <c r="D47" s="18"/>
      <c r="E47" s="19"/>
    </row>
    <row r="48" spans="1:5" ht="15.75" hidden="1">
      <c r="A48" s="16"/>
      <c r="B48" s="18"/>
      <c r="C48" s="18"/>
      <c r="D48" s="18"/>
      <c r="E48" s="19"/>
    </row>
    <row r="49" spans="1:5" ht="15.75" hidden="1">
      <c r="A49" s="16"/>
      <c r="B49" s="18"/>
      <c r="C49" s="18"/>
      <c r="D49" s="18"/>
      <c r="E49" s="19"/>
    </row>
    <row r="50" spans="1:5" ht="15.75" hidden="1">
      <c r="A50" s="16"/>
      <c r="B50" s="18"/>
      <c r="C50" s="18"/>
      <c r="D50" s="18"/>
      <c r="E50" s="19"/>
    </row>
    <row r="51" spans="1:5" ht="15.75" hidden="1">
      <c r="A51" s="16"/>
      <c r="B51" s="17"/>
      <c r="C51" s="18"/>
      <c r="D51" s="18"/>
      <c r="E51" s="19"/>
    </row>
    <row r="52" spans="1:5" ht="15.75" hidden="1">
      <c r="A52" s="16"/>
      <c r="B52" s="17"/>
      <c r="C52" s="18"/>
      <c r="D52" s="18"/>
      <c r="E52" s="19"/>
    </row>
    <row r="53" spans="1:5" ht="15.75" hidden="1">
      <c r="A53" s="16"/>
      <c r="B53" s="17"/>
      <c r="C53" s="18"/>
      <c r="D53" s="18"/>
      <c r="E53" s="19"/>
    </row>
    <row r="54" spans="1:5" ht="15.75" hidden="1">
      <c r="A54" s="16"/>
      <c r="B54" s="17"/>
      <c r="C54" s="18"/>
      <c r="D54" s="18"/>
      <c r="E54" s="19"/>
    </row>
    <row r="55" spans="1:5" ht="15.75" hidden="1">
      <c r="A55" s="16"/>
      <c r="B55" s="17"/>
      <c r="C55" s="18"/>
      <c r="D55" s="18"/>
      <c r="E55" s="19"/>
    </row>
    <row r="56" spans="1:5" ht="15.75" hidden="1">
      <c r="A56" s="26"/>
      <c r="B56" s="17"/>
      <c r="C56" s="18"/>
      <c r="D56" s="18"/>
      <c r="E56" s="19"/>
    </row>
    <row r="57" spans="1:5" ht="54" customHeight="1" hidden="1">
      <c r="A57" s="91">
        <v>1</v>
      </c>
      <c r="B57" s="232" t="s">
        <v>18</v>
      </c>
      <c r="C57" s="232"/>
      <c r="D57" s="232"/>
      <c r="E57" s="190">
        <f>E58</f>
        <v>0</v>
      </c>
    </row>
    <row r="58" spans="1:5" ht="144.75" customHeight="1" hidden="1">
      <c r="A58" s="63">
        <v>37</v>
      </c>
      <c r="B58" s="189"/>
      <c r="C58" s="189"/>
      <c r="D58" s="189"/>
      <c r="E58" s="189"/>
    </row>
    <row r="59" spans="1:5" ht="75" customHeight="1" hidden="1">
      <c r="A59" s="67"/>
      <c r="B59" s="105"/>
      <c r="C59" s="105"/>
      <c r="D59" s="105"/>
      <c r="E59" s="88"/>
    </row>
    <row r="60" spans="1:5" ht="72.75" customHeight="1" hidden="1">
      <c r="A60" s="67"/>
      <c r="B60" s="105"/>
      <c r="C60" s="105"/>
      <c r="D60" s="105"/>
      <c r="E60" s="88"/>
    </row>
    <row r="61" spans="1:5" ht="102" customHeight="1" hidden="1">
      <c r="A61" s="67"/>
      <c r="B61" s="105"/>
      <c r="C61" s="105"/>
      <c r="D61" s="105"/>
      <c r="E61" s="88"/>
    </row>
    <row r="62" spans="1:5" ht="89.25" customHeight="1" hidden="1">
      <c r="A62" s="106"/>
      <c r="B62" s="105"/>
      <c r="C62" s="107"/>
      <c r="D62" s="107"/>
      <c r="E62" s="88"/>
    </row>
    <row r="63" spans="1:5" ht="75" customHeight="1" hidden="1">
      <c r="A63" s="67"/>
      <c r="B63" s="105"/>
      <c r="C63" s="105"/>
      <c r="D63" s="105"/>
      <c r="E63" s="88"/>
    </row>
    <row r="64" spans="1:5" ht="75" customHeight="1" hidden="1">
      <c r="A64" s="78"/>
      <c r="B64" s="78"/>
      <c r="C64" s="78"/>
      <c r="D64" s="78"/>
      <c r="E64" s="90"/>
    </row>
    <row r="65" spans="1:5" ht="51" customHeight="1" hidden="1">
      <c r="A65" s="70">
        <v>2</v>
      </c>
      <c r="B65" s="233" t="s">
        <v>22</v>
      </c>
      <c r="C65" s="234"/>
      <c r="D65" s="234"/>
      <c r="E65" s="93">
        <f>E69+E70+E72+E73+E68+E74+E75+E66+E67+E71</f>
        <v>0</v>
      </c>
    </row>
    <row r="66" spans="1:5" ht="137.25" customHeight="1" hidden="1">
      <c r="A66" s="125"/>
      <c r="B66" s="126"/>
      <c r="C66" s="127"/>
      <c r="D66" s="128"/>
      <c r="E66" s="133"/>
    </row>
    <row r="67" spans="1:5" ht="77.25" customHeight="1" hidden="1">
      <c r="A67" s="108"/>
      <c r="B67" s="109"/>
      <c r="C67" s="110"/>
      <c r="D67" s="105"/>
      <c r="E67" s="112"/>
    </row>
    <row r="68" spans="1:5" ht="135.75" customHeight="1" hidden="1">
      <c r="A68" s="67"/>
      <c r="B68" s="105"/>
      <c r="C68" s="85"/>
      <c r="D68" s="105"/>
      <c r="E68" s="88"/>
    </row>
    <row r="69" spans="1:5" ht="72" customHeight="1" hidden="1">
      <c r="A69" s="67"/>
      <c r="B69" s="105"/>
      <c r="C69" s="105"/>
      <c r="D69" s="105"/>
      <c r="E69" s="88"/>
    </row>
    <row r="70" spans="1:5" ht="115.5" customHeight="1" hidden="1">
      <c r="A70" s="67"/>
      <c r="B70" s="105"/>
      <c r="C70" s="105"/>
      <c r="D70" s="105"/>
      <c r="E70" s="88"/>
    </row>
    <row r="71" spans="1:5" ht="66.75" customHeight="1" hidden="1">
      <c r="A71" s="67"/>
      <c r="B71" s="110"/>
      <c r="C71" s="110"/>
      <c r="D71" s="105"/>
      <c r="E71" s="112"/>
    </row>
    <row r="72" spans="1:5" ht="102.75" customHeight="1" hidden="1">
      <c r="A72" s="67"/>
      <c r="B72" s="105"/>
      <c r="C72" s="105"/>
      <c r="D72" s="105"/>
      <c r="E72" s="88"/>
    </row>
    <row r="73" spans="1:5" ht="93" customHeight="1" hidden="1">
      <c r="A73" s="67"/>
      <c r="B73" s="105"/>
      <c r="C73" s="105"/>
      <c r="D73" s="105"/>
      <c r="E73" s="88"/>
    </row>
    <row r="74" spans="1:5" ht="114.75" customHeight="1" hidden="1">
      <c r="A74" s="67"/>
      <c r="B74" s="110"/>
      <c r="C74" s="110"/>
      <c r="D74" s="111"/>
      <c r="E74" s="88"/>
    </row>
    <row r="75" spans="1:5" ht="114.75" customHeight="1" hidden="1">
      <c r="A75" s="67"/>
      <c r="B75" s="110"/>
      <c r="C75" s="110"/>
      <c r="D75" s="111"/>
      <c r="E75" s="88"/>
    </row>
    <row r="76" spans="1:5" ht="114.75" customHeight="1" hidden="1">
      <c r="A76" s="67"/>
      <c r="B76" s="105"/>
      <c r="C76" s="105"/>
      <c r="D76" s="105"/>
      <c r="E76" s="88"/>
    </row>
    <row r="77" spans="1:5" ht="90" customHeight="1" hidden="1">
      <c r="A77" s="78"/>
      <c r="B77" s="115"/>
      <c r="C77" s="115"/>
      <c r="D77" s="115"/>
      <c r="E77" s="92"/>
    </row>
    <row r="78" spans="1:5" ht="48.75" customHeight="1">
      <c r="A78" s="192">
        <v>1</v>
      </c>
      <c r="B78" s="236" t="s">
        <v>39</v>
      </c>
      <c r="C78" s="237"/>
      <c r="D78" s="238"/>
      <c r="E78" s="182">
        <f>SUM(E79:E149)</f>
        <v>16414.1</v>
      </c>
    </row>
    <row r="79" spans="1:5" ht="111" customHeight="1" hidden="1">
      <c r="A79" s="157">
        <v>1</v>
      </c>
      <c r="B79" s="158" t="s">
        <v>79</v>
      </c>
      <c r="C79" s="159" t="s">
        <v>77</v>
      </c>
      <c r="D79" s="160" t="s">
        <v>80</v>
      </c>
      <c r="E79" s="161">
        <v>9755</v>
      </c>
    </row>
    <row r="80" spans="1:5" ht="84.75" customHeight="1" hidden="1">
      <c r="A80" s="157">
        <v>2</v>
      </c>
      <c r="B80" s="158" t="s">
        <v>76</v>
      </c>
      <c r="C80" s="159" t="s">
        <v>77</v>
      </c>
      <c r="D80" s="160" t="s">
        <v>78</v>
      </c>
      <c r="E80" s="161">
        <v>100</v>
      </c>
    </row>
    <row r="81" spans="1:5" ht="102" customHeight="1" hidden="1">
      <c r="A81" s="157">
        <v>3</v>
      </c>
      <c r="B81" s="158" t="s">
        <v>81</v>
      </c>
      <c r="C81" s="159" t="s">
        <v>77</v>
      </c>
      <c r="D81" s="160" t="s">
        <v>82</v>
      </c>
      <c r="E81" s="161">
        <v>300</v>
      </c>
    </row>
    <row r="82" spans="1:5" ht="144" customHeight="1" hidden="1">
      <c r="A82" s="157">
        <v>4</v>
      </c>
      <c r="B82" s="158" t="s">
        <v>83</v>
      </c>
      <c r="C82" s="159" t="s">
        <v>77</v>
      </c>
      <c r="D82" s="160" t="s">
        <v>85</v>
      </c>
      <c r="E82" s="161">
        <v>240</v>
      </c>
    </row>
    <row r="83" spans="1:5" ht="99.75" customHeight="1" hidden="1">
      <c r="A83" s="157">
        <v>5</v>
      </c>
      <c r="B83" s="158" t="s">
        <v>98</v>
      </c>
      <c r="C83" s="159" t="s">
        <v>77</v>
      </c>
      <c r="D83" s="160" t="s">
        <v>99</v>
      </c>
      <c r="E83" s="161">
        <v>30</v>
      </c>
    </row>
    <row r="84" spans="1:5" ht="144.75" customHeight="1" hidden="1">
      <c r="A84" s="157">
        <v>6</v>
      </c>
      <c r="B84" s="158" t="s">
        <v>100</v>
      </c>
      <c r="C84" s="159" t="s">
        <v>77</v>
      </c>
      <c r="D84" s="160" t="s">
        <v>101</v>
      </c>
      <c r="E84" s="161">
        <v>30</v>
      </c>
    </row>
    <row r="85" spans="1:5" ht="139.5" customHeight="1" hidden="1">
      <c r="A85" s="157">
        <v>7</v>
      </c>
      <c r="B85" s="158" t="s">
        <v>102</v>
      </c>
      <c r="C85" s="159" t="s">
        <v>77</v>
      </c>
      <c r="D85" s="160" t="s">
        <v>103</v>
      </c>
      <c r="E85" s="161">
        <v>38</v>
      </c>
    </row>
    <row r="86" spans="1:5" ht="73.5" customHeight="1" hidden="1">
      <c r="A86" s="157">
        <v>8</v>
      </c>
      <c r="B86" s="158" t="s">
        <v>95</v>
      </c>
      <c r="C86" s="159" t="s">
        <v>77</v>
      </c>
      <c r="D86" s="160" t="s">
        <v>94</v>
      </c>
      <c r="E86" s="161">
        <v>148</v>
      </c>
    </row>
    <row r="87" spans="1:5" ht="88.5" customHeight="1" hidden="1">
      <c r="A87" s="157">
        <v>9</v>
      </c>
      <c r="B87" s="158" t="s">
        <v>96</v>
      </c>
      <c r="C87" s="159" t="s">
        <v>77</v>
      </c>
      <c r="D87" s="160" t="s">
        <v>97</v>
      </c>
      <c r="E87" s="161">
        <v>400</v>
      </c>
    </row>
    <row r="88" spans="1:5" ht="66" customHeight="1" hidden="1">
      <c r="A88" s="157">
        <v>11</v>
      </c>
      <c r="B88" s="158" t="s">
        <v>107</v>
      </c>
      <c r="C88" s="159" t="s">
        <v>77</v>
      </c>
      <c r="D88" s="160" t="s">
        <v>108</v>
      </c>
      <c r="E88" s="193">
        <v>10</v>
      </c>
    </row>
    <row r="89" spans="1:5" ht="54" customHeight="1" hidden="1">
      <c r="A89" s="157">
        <v>12</v>
      </c>
      <c r="B89" s="158" t="s">
        <v>109</v>
      </c>
      <c r="C89" s="159" t="s">
        <v>77</v>
      </c>
      <c r="D89" s="160" t="s">
        <v>110</v>
      </c>
      <c r="E89" s="193">
        <v>20</v>
      </c>
    </row>
    <row r="90" spans="1:5" ht="107.25" customHeight="1" hidden="1">
      <c r="A90" s="157">
        <v>14</v>
      </c>
      <c r="B90" s="158" t="s">
        <v>162</v>
      </c>
      <c r="C90" s="159" t="s">
        <v>77</v>
      </c>
      <c r="D90" s="194" t="s">
        <v>115</v>
      </c>
      <c r="E90" s="161">
        <f>1017+29.136</f>
        <v>1046.1</v>
      </c>
    </row>
    <row r="91" spans="1:5" ht="75" customHeight="1" hidden="1">
      <c r="A91" s="157">
        <v>15</v>
      </c>
      <c r="B91" s="158" t="s">
        <v>122</v>
      </c>
      <c r="C91" s="159" t="s">
        <v>77</v>
      </c>
      <c r="D91" s="160" t="s">
        <v>123</v>
      </c>
      <c r="E91" s="193">
        <v>1170</v>
      </c>
    </row>
    <row r="92" spans="1:5" ht="62.25" customHeight="1" hidden="1">
      <c r="A92" s="157">
        <v>16</v>
      </c>
      <c r="B92" s="158" t="s">
        <v>118</v>
      </c>
      <c r="C92" s="159" t="s">
        <v>77</v>
      </c>
      <c r="D92" s="160" t="s">
        <v>119</v>
      </c>
      <c r="E92" s="193">
        <v>20</v>
      </c>
    </row>
    <row r="93" spans="1:5" ht="75" customHeight="1" hidden="1">
      <c r="A93" s="157">
        <v>17</v>
      </c>
      <c r="B93" s="158" t="s">
        <v>120</v>
      </c>
      <c r="C93" s="159" t="s">
        <v>77</v>
      </c>
      <c r="D93" s="160" t="s">
        <v>121</v>
      </c>
      <c r="E93" s="193">
        <v>50</v>
      </c>
    </row>
    <row r="94" spans="1:5" ht="103.5" customHeight="1" hidden="1">
      <c r="A94" s="195">
        <v>18</v>
      </c>
      <c r="B94" s="196" t="s">
        <v>116</v>
      </c>
      <c r="C94" s="197" t="s">
        <v>77</v>
      </c>
      <c r="D94" s="198" t="s">
        <v>117</v>
      </c>
      <c r="E94" s="193">
        <v>100</v>
      </c>
    </row>
    <row r="95" spans="1:5" ht="87" customHeight="1" hidden="1">
      <c r="A95" s="157">
        <v>19</v>
      </c>
      <c r="B95" s="158" t="s">
        <v>128</v>
      </c>
      <c r="C95" s="197" t="s">
        <v>77</v>
      </c>
      <c r="D95" s="194" t="s">
        <v>129</v>
      </c>
      <c r="E95" s="193">
        <v>150</v>
      </c>
    </row>
    <row r="96" spans="1:5" ht="61.5" customHeight="1" hidden="1">
      <c r="A96" s="63">
        <v>20</v>
      </c>
      <c r="B96" s="158" t="s">
        <v>124</v>
      </c>
      <c r="C96" s="197" t="s">
        <v>77</v>
      </c>
      <c r="D96" s="194" t="s">
        <v>125</v>
      </c>
      <c r="E96" s="191">
        <v>1000</v>
      </c>
    </row>
    <row r="97" spans="1:5" ht="93" customHeight="1" hidden="1">
      <c r="A97" s="63">
        <v>21</v>
      </c>
      <c r="B97" s="159" t="s">
        <v>130</v>
      </c>
      <c r="C97" s="197" t="s">
        <v>77</v>
      </c>
      <c r="D97" s="194" t="s">
        <v>131</v>
      </c>
      <c r="E97" s="191">
        <v>100</v>
      </c>
    </row>
    <row r="98" spans="1:5" ht="66" customHeight="1" hidden="1">
      <c r="A98" s="119">
        <v>24</v>
      </c>
      <c r="B98" s="197" t="s">
        <v>135</v>
      </c>
      <c r="C98" s="197" t="s">
        <v>77</v>
      </c>
      <c r="D98" s="199" t="s">
        <v>136</v>
      </c>
      <c r="E98" s="191">
        <v>80</v>
      </c>
    </row>
    <row r="99" spans="1:5" ht="97.5" customHeight="1" hidden="1">
      <c r="A99" s="63">
        <v>25</v>
      </c>
      <c r="B99" s="200" t="s">
        <v>140</v>
      </c>
      <c r="C99" s="159" t="s">
        <v>141</v>
      </c>
      <c r="D99" s="194" t="s">
        <v>142</v>
      </c>
      <c r="E99" s="191">
        <v>50</v>
      </c>
    </row>
    <row r="100" spans="1:5" ht="91.5" customHeight="1" hidden="1">
      <c r="A100" s="63">
        <v>26</v>
      </c>
      <c r="B100" s="159" t="s">
        <v>143</v>
      </c>
      <c r="C100" s="197" t="s">
        <v>77</v>
      </c>
      <c r="D100" s="194" t="s">
        <v>144</v>
      </c>
      <c r="E100" s="185">
        <v>60</v>
      </c>
    </row>
    <row r="101" spans="1:5" ht="76.5" customHeight="1" hidden="1">
      <c r="A101" s="63">
        <v>27</v>
      </c>
      <c r="B101" s="159" t="s">
        <v>145</v>
      </c>
      <c r="C101" s="197" t="s">
        <v>77</v>
      </c>
      <c r="D101" s="194" t="s">
        <v>146</v>
      </c>
      <c r="E101" s="88">
        <v>100</v>
      </c>
    </row>
    <row r="102" spans="1:5" ht="90" customHeight="1" hidden="1">
      <c r="A102" s="63">
        <v>28</v>
      </c>
      <c r="B102" s="159" t="s">
        <v>147</v>
      </c>
      <c r="C102" s="197" t="s">
        <v>77</v>
      </c>
      <c r="D102" s="194" t="s">
        <v>152</v>
      </c>
      <c r="E102" s="185">
        <v>50</v>
      </c>
    </row>
    <row r="103" spans="1:5" ht="75" customHeight="1" hidden="1">
      <c r="A103" s="63">
        <v>30</v>
      </c>
      <c r="B103" s="159" t="s">
        <v>151</v>
      </c>
      <c r="C103" s="197" t="s">
        <v>77</v>
      </c>
      <c r="D103" s="194" t="s">
        <v>153</v>
      </c>
      <c r="E103" s="185">
        <v>288</v>
      </c>
    </row>
    <row r="104" spans="1:5" ht="69" customHeight="1" hidden="1">
      <c r="A104" s="63">
        <v>31</v>
      </c>
      <c r="B104" s="159" t="s">
        <v>154</v>
      </c>
      <c r="C104" s="197" t="s">
        <v>77</v>
      </c>
      <c r="D104" s="194" t="s">
        <v>155</v>
      </c>
      <c r="E104" s="185">
        <v>95</v>
      </c>
    </row>
    <row r="105" spans="1:5" ht="75" customHeight="1" hidden="1">
      <c r="A105" s="63">
        <v>32</v>
      </c>
      <c r="B105" s="159" t="s">
        <v>156</v>
      </c>
      <c r="C105" s="197" t="s">
        <v>77</v>
      </c>
      <c r="D105" s="194" t="s">
        <v>157</v>
      </c>
      <c r="E105" s="185">
        <v>74</v>
      </c>
    </row>
    <row r="106" spans="1:5" ht="60.75" customHeight="1" hidden="1">
      <c r="A106" s="63">
        <v>33</v>
      </c>
      <c r="B106" s="159" t="s">
        <v>158</v>
      </c>
      <c r="C106" s="197" t="s">
        <v>77</v>
      </c>
      <c r="D106" s="194" t="s">
        <v>159</v>
      </c>
      <c r="E106" s="191">
        <v>10</v>
      </c>
    </row>
    <row r="107" spans="1:5" ht="63.75" customHeight="1" hidden="1">
      <c r="A107" s="63">
        <v>34</v>
      </c>
      <c r="B107" s="159" t="s">
        <v>160</v>
      </c>
      <c r="C107" s="197" t="s">
        <v>77</v>
      </c>
      <c r="D107" s="194" t="s">
        <v>161</v>
      </c>
      <c r="E107" s="191">
        <v>50</v>
      </c>
    </row>
    <row r="108" spans="1:5" ht="60.75" customHeight="1" hidden="1">
      <c r="A108" s="63">
        <v>35</v>
      </c>
      <c r="B108" s="159" t="s">
        <v>163</v>
      </c>
      <c r="C108" s="197" t="s">
        <v>77</v>
      </c>
      <c r="D108" s="194" t="s">
        <v>164</v>
      </c>
      <c r="E108" s="191">
        <v>20</v>
      </c>
    </row>
    <row r="109" spans="1:5" ht="65.25" customHeight="1" hidden="1">
      <c r="A109" s="119">
        <v>36</v>
      </c>
      <c r="B109" s="197" t="s">
        <v>165</v>
      </c>
      <c r="C109" s="197" t="s">
        <v>77</v>
      </c>
      <c r="D109" s="198" t="s">
        <v>82</v>
      </c>
      <c r="E109" s="191">
        <v>200</v>
      </c>
    </row>
    <row r="110" spans="1:5" ht="80.25" customHeight="1" hidden="1">
      <c r="A110" s="63">
        <v>38</v>
      </c>
      <c r="B110" s="159" t="s">
        <v>169</v>
      </c>
      <c r="C110" s="197" t="s">
        <v>77</v>
      </c>
      <c r="D110" s="198" t="s">
        <v>170</v>
      </c>
      <c r="E110" s="185">
        <v>30</v>
      </c>
    </row>
    <row r="111" spans="1:5" ht="105" customHeight="1" hidden="1">
      <c r="A111" s="63">
        <v>39</v>
      </c>
      <c r="B111" s="159" t="s">
        <v>171</v>
      </c>
      <c r="C111" s="197" t="s">
        <v>77</v>
      </c>
      <c r="D111" s="198" t="s">
        <v>172</v>
      </c>
      <c r="E111" s="185">
        <v>100</v>
      </c>
    </row>
    <row r="112" spans="1:5" ht="72.75" customHeight="1" hidden="1">
      <c r="A112" s="63">
        <v>40</v>
      </c>
      <c r="B112" s="159" t="s">
        <v>174</v>
      </c>
      <c r="C112" s="197" t="s">
        <v>77</v>
      </c>
      <c r="D112" s="194" t="s">
        <v>175</v>
      </c>
      <c r="E112" s="191">
        <v>500</v>
      </c>
    </row>
    <row r="113" spans="1:5" ht="58.5" customHeight="1" hidden="1">
      <c r="A113" s="67"/>
      <c r="B113" s="167"/>
      <c r="C113" s="167"/>
      <c r="D113" s="169"/>
      <c r="E113" s="88"/>
    </row>
    <row r="114" spans="1:5" ht="60" customHeight="1" hidden="1">
      <c r="A114" s="67"/>
      <c r="B114" s="167"/>
      <c r="C114" s="167"/>
      <c r="D114" s="169"/>
      <c r="E114" s="88"/>
    </row>
    <row r="115" spans="1:5" ht="57.75" customHeight="1" hidden="1">
      <c r="A115" s="67"/>
      <c r="B115" s="167"/>
      <c r="C115" s="167"/>
      <c r="D115" s="169"/>
      <c r="E115" s="88"/>
    </row>
    <row r="116" spans="1:5" ht="135" customHeight="1" hidden="1">
      <c r="A116" s="67"/>
      <c r="B116" s="167"/>
      <c r="C116" s="167"/>
      <c r="D116" s="169"/>
      <c r="E116" s="88"/>
    </row>
    <row r="117" spans="1:5" ht="111.75" customHeight="1" hidden="1">
      <c r="A117" s="67"/>
      <c r="B117" s="167"/>
      <c r="C117" s="167"/>
      <c r="D117" s="169"/>
      <c r="E117" s="134"/>
    </row>
    <row r="118" spans="1:5" ht="60.75" customHeight="1" hidden="1">
      <c r="A118" s="163"/>
      <c r="B118" s="162"/>
      <c r="C118" s="162"/>
      <c r="D118" s="162"/>
      <c r="E118" s="88"/>
    </row>
    <row r="119" spans="1:5" ht="60" customHeight="1" hidden="1">
      <c r="A119" s="163"/>
      <c r="B119" s="162"/>
      <c r="C119" s="162"/>
      <c r="D119" s="162"/>
      <c r="E119" s="88"/>
    </row>
    <row r="120" spans="1:5" ht="71.25" customHeight="1" hidden="1">
      <c r="A120" s="163"/>
      <c r="B120" s="162"/>
      <c r="C120" s="162"/>
      <c r="D120" s="162"/>
      <c r="E120" s="88"/>
    </row>
    <row r="121" spans="1:5" ht="60" customHeight="1" hidden="1">
      <c r="A121" s="163"/>
      <c r="B121" s="162"/>
      <c r="C121" s="162"/>
      <c r="D121" s="162"/>
      <c r="E121" s="88"/>
    </row>
    <row r="122" spans="1:5" ht="60" customHeight="1" hidden="1">
      <c r="A122" s="67"/>
      <c r="B122" s="162"/>
      <c r="C122" s="162"/>
      <c r="D122" s="162"/>
      <c r="E122" s="88"/>
    </row>
    <row r="123" spans="1:5" ht="84.75" customHeight="1" hidden="1">
      <c r="A123" s="67"/>
      <c r="B123" s="162"/>
      <c r="C123" s="162"/>
      <c r="D123" s="162"/>
      <c r="E123" s="88"/>
    </row>
    <row r="124" spans="1:5" ht="75.75" customHeight="1" hidden="1">
      <c r="A124" s="67"/>
      <c r="B124" s="162"/>
      <c r="C124" s="162"/>
      <c r="D124" s="162"/>
      <c r="E124" s="88"/>
    </row>
    <row r="125" spans="1:5" ht="72.75" customHeight="1" hidden="1">
      <c r="A125" s="67"/>
      <c r="B125" s="162"/>
      <c r="C125" s="162"/>
      <c r="D125" s="162"/>
      <c r="E125" s="88"/>
    </row>
    <row r="126" spans="1:5" ht="75" customHeight="1" hidden="1">
      <c r="A126" s="67"/>
      <c r="B126" s="162"/>
      <c r="C126" s="162"/>
      <c r="D126" s="162"/>
      <c r="E126" s="88"/>
    </row>
    <row r="127" spans="1:5" ht="72" customHeight="1" hidden="1">
      <c r="A127" s="67"/>
      <c r="B127" s="162"/>
      <c r="C127" s="162"/>
      <c r="D127" s="162"/>
      <c r="E127" s="88"/>
    </row>
    <row r="128" spans="1:5" ht="60" customHeight="1" hidden="1">
      <c r="A128" s="67"/>
      <c r="B128" s="162"/>
      <c r="C128" s="162"/>
      <c r="D128" s="162"/>
      <c r="E128" s="88"/>
    </row>
    <row r="129" spans="1:5" ht="66.75" customHeight="1" hidden="1">
      <c r="A129" s="67"/>
      <c r="B129" s="162"/>
      <c r="C129" s="162"/>
      <c r="D129" s="162"/>
      <c r="E129" s="88"/>
    </row>
    <row r="130" spans="1:5" ht="90.75" customHeight="1" hidden="1">
      <c r="A130" s="67"/>
      <c r="B130" s="162"/>
      <c r="C130" s="162"/>
      <c r="D130" s="162"/>
      <c r="E130" s="88"/>
    </row>
    <row r="131" spans="1:5" ht="72" customHeight="1" hidden="1">
      <c r="A131" s="67"/>
      <c r="B131" s="162"/>
      <c r="C131" s="162"/>
      <c r="D131" s="162"/>
      <c r="E131" s="88"/>
    </row>
    <row r="132" spans="1:5" ht="69" customHeight="1" hidden="1">
      <c r="A132" s="67"/>
      <c r="B132" s="162"/>
      <c r="C132" s="162"/>
      <c r="D132" s="162"/>
      <c r="E132" s="88"/>
    </row>
    <row r="133" spans="1:5" ht="102" customHeight="1" hidden="1">
      <c r="A133" s="67"/>
      <c r="B133" s="167"/>
      <c r="C133" s="167"/>
      <c r="D133" s="169"/>
      <c r="E133" s="89"/>
    </row>
    <row r="134" spans="1:5" ht="123.75" customHeight="1" hidden="1">
      <c r="A134" s="67"/>
      <c r="B134" s="167"/>
      <c r="C134" s="167"/>
      <c r="D134" s="169"/>
      <c r="E134" s="89"/>
    </row>
    <row r="135" spans="1:5" ht="97.5" customHeight="1" hidden="1">
      <c r="A135" s="67"/>
      <c r="B135" s="167"/>
      <c r="C135" s="167"/>
      <c r="D135" s="169"/>
      <c r="E135" s="88"/>
    </row>
    <row r="136" spans="1:5" ht="91.5" customHeight="1" hidden="1">
      <c r="A136" s="67"/>
      <c r="B136" s="167"/>
      <c r="C136" s="167"/>
      <c r="D136" s="169"/>
      <c r="E136" s="88"/>
    </row>
    <row r="137" spans="1:5" ht="76.5" customHeight="1" hidden="1">
      <c r="A137" s="67"/>
      <c r="B137" s="167"/>
      <c r="C137" s="167"/>
      <c r="D137" s="169"/>
      <c r="E137" s="88"/>
    </row>
    <row r="138" spans="1:5" ht="76.5" customHeight="1" hidden="1">
      <c r="A138" s="67"/>
      <c r="B138" s="167"/>
      <c r="C138" s="167"/>
      <c r="D138" s="169"/>
      <c r="E138" s="88"/>
    </row>
    <row r="139" spans="1:5" ht="55.5" customHeight="1" hidden="1">
      <c r="A139" s="67"/>
      <c r="B139" s="167"/>
      <c r="C139" s="167"/>
      <c r="D139" s="169"/>
      <c r="E139" s="88"/>
    </row>
    <row r="140" spans="1:5" ht="171" customHeight="1" hidden="1">
      <c r="A140" s="67"/>
      <c r="B140" s="167"/>
      <c r="C140" s="167"/>
      <c r="D140" s="169"/>
      <c r="E140" s="88"/>
    </row>
    <row r="141" spans="1:5" ht="48.75" customHeight="1" hidden="1">
      <c r="A141" s="67"/>
      <c r="B141" s="167"/>
      <c r="C141" s="167"/>
      <c r="D141" s="169"/>
      <c r="E141" s="88"/>
    </row>
    <row r="142" spans="1:5" ht="135.75" customHeight="1" hidden="1">
      <c r="A142" s="67"/>
      <c r="B142" s="167"/>
      <c r="C142" s="167"/>
      <c r="D142" s="169"/>
      <c r="E142" s="88"/>
    </row>
    <row r="143" spans="1:5" ht="81.75" customHeight="1" hidden="1">
      <c r="A143" s="67"/>
      <c r="B143" s="167"/>
      <c r="C143" s="167"/>
      <c r="D143" s="169"/>
      <c r="E143" s="89"/>
    </row>
    <row r="144" spans="1:5" ht="105" customHeight="1" hidden="1">
      <c r="A144" s="67"/>
      <c r="B144" s="167"/>
      <c r="C144" s="167"/>
      <c r="D144" s="169"/>
      <c r="E144" s="88"/>
    </row>
    <row r="145" spans="1:5" ht="76.5" customHeight="1" hidden="1">
      <c r="A145" s="67"/>
      <c r="B145" s="167"/>
      <c r="C145" s="167"/>
      <c r="D145" s="169"/>
      <c r="E145" s="88"/>
    </row>
    <row r="146" spans="1:5" ht="76.5" customHeight="1" hidden="1">
      <c r="A146" s="67"/>
      <c r="B146" s="167"/>
      <c r="C146" s="167"/>
      <c r="D146" s="169"/>
      <c r="E146" s="88"/>
    </row>
    <row r="147" spans="1:5" ht="76.5" customHeight="1" hidden="1">
      <c r="A147" s="67"/>
      <c r="B147" s="167"/>
      <c r="C147" s="167"/>
      <c r="D147" s="169"/>
      <c r="E147" s="88"/>
    </row>
    <row r="148" spans="1:5" ht="60" customHeight="1" hidden="1">
      <c r="A148" s="67"/>
      <c r="B148" s="167"/>
      <c r="C148" s="167"/>
      <c r="D148" s="169"/>
      <c r="E148" s="88"/>
    </row>
    <row r="149" spans="1:5" ht="15.75" hidden="1">
      <c r="A149" s="69"/>
      <c r="B149" s="17"/>
      <c r="C149" s="18"/>
      <c r="D149" s="18"/>
      <c r="E149" s="93"/>
    </row>
    <row r="150" spans="1:5" ht="37.5" customHeight="1">
      <c r="A150" s="181">
        <v>2</v>
      </c>
      <c r="B150" s="236" t="s">
        <v>68</v>
      </c>
      <c r="C150" s="237"/>
      <c r="D150" s="237"/>
      <c r="E150" s="182">
        <f>E151+E152+E153</f>
        <v>773</v>
      </c>
    </row>
    <row r="151" spans="1:5" ht="117" customHeight="1" hidden="1">
      <c r="A151" s="119">
        <v>22</v>
      </c>
      <c r="B151" s="197" t="s">
        <v>132</v>
      </c>
      <c r="C151" s="197" t="s">
        <v>133</v>
      </c>
      <c r="D151" s="199" t="s">
        <v>134</v>
      </c>
      <c r="E151" s="191">
        <v>300</v>
      </c>
    </row>
    <row r="152" spans="1:5" ht="114.75" customHeight="1" hidden="1">
      <c r="A152" s="63">
        <v>29</v>
      </c>
      <c r="B152" s="159" t="s">
        <v>148</v>
      </c>
      <c r="C152" s="159" t="s">
        <v>149</v>
      </c>
      <c r="D152" s="194" t="s">
        <v>150</v>
      </c>
      <c r="E152" s="185">
        <v>473</v>
      </c>
    </row>
    <row r="153" spans="1:5" ht="96" customHeight="1" hidden="1">
      <c r="A153" s="165"/>
      <c r="B153" s="166"/>
      <c r="C153" s="167"/>
      <c r="D153" s="162"/>
      <c r="E153" s="168"/>
    </row>
    <row r="154" spans="1:5" ht="96" customHeight="1" hidden="1">
      <c r="A154" s="69"/>
      <c r="B154" s="87"/>
      <c r="C154" s="18"/>
      <c r="D154" s="18"/>
      <c r="E154" s="93"/>
    </row>
    <row r="155" spans="1:5" ht="15.75" hidden="1">
      <c r="A155" s="69"/>
      <c r="B155" s="87"/>
      <c r="C155" s="18"/>
      <c r="D155" s="18"/>
      <c r="E155" s="93"/>
    </row>
    <row r="156" spans="1:5" ht="15.75" hidden="1">
      <c r="A156" s="69"/>
      <c r="B156" s="87"/>
      <c r="C156" s="18"/>
      <c r="D156" s="18"/>
      <c r="E156" s="93"/>
    </row>
    <row r="157" spans="1:5" ht="15.75" hidden="1">
      <c r="A157" s="71"/>
      <c r="B157" s="86"/>
      <c r="C157" s="86"/>
      <c r="D157" s="72"/>
      <c r="E157" s="89"/>
    </row>
    <row r="158" spans="1:5" ht="15.75" hidden="1">
      <c r="A158" s="71"/>
      <c r="B158" s="86"/>
      <c r="C158" s="86"/>
      <c r="D158" s="72"/>
      <c r="E158" s="89"/>
    </row>
    <row r="159" spans="1:5" ht="15.75" hidden="1">
      <c r="A159" s="71"/>
      <c r="B159" s="86"/>
      <c r="C159" s="86"/>
      <c r="D159" s="72"/>
      <c r="E159" s="89"/>
    </row>
    <row r="160" spans="1:5" ht="15.75" hidden="1">
      <c r="A160" s="19"/>
      <c r="B160" s="17"/>
      <c r="C160" s="18"/>
      <c r="D160" s="18"/>
      <c r="E160" s="89"/>
    </row>
    <row r="161" spans="1:5" ht="15.75" hidden="1">
      <c r="A161" s="19"/>
      <c r="B161" s="17"/>
      <c r="C161" s="18"/>
      <c r="D161" s="18"/>
      <c r="E161" s="89"/>
    </row>
    <row r="162" spans="1:5" ht="15.75" hidden="1">
      <c r="A162" s="19"/>
      <c r="B162" s="17"/>
      <c r="C162" s="18"/>
      <c r="D162" s="18"/>
      <c r="E162" s="89"/>
    </row>
    <row r="163" spans="1:5" ht="15.75" hidden="1">
      <c r="A163" s="19"/>
      <c r="B163" s="17"/>
      <c r="C163" s="18"/>
      <c r="D163" s="18"/>
      <c r="E163" s="89"/>
    </row>
    <row r="164" spans="1:5" ht="15.75" hidden="1">
      <c r="A164" s="19"/>
      <c r="B164" s="17"/>
      <c r="C164" s="18"/>
      <c r="D164" s="18"/>
      <c r="E164" s="93"/>
    </row>
    <row r="165" spans="1:5" ht="15.75" hidden="1">
      <c r="A165" s="19"/>
      <c r="B165" s="17"/>
      <c r="C165" s="18"/>
      <c r="D165" s="18"/>
      <c r="E165" s="93"/>
    </row>
    <row r="166" spans="1:5" ht="48" customHeight="1">
      <c r="A166" s="181">
        <v>3</v>
      </c>
      <c r="B166" s="236" t="s">
        <v>19</v>
      </c>
      <c r="C166" s="237"/>
      <c r="D166" s="238"/>
      <c r="E166" s="182">
        <f>SUM(E167:E181)</f>
        <v>3133.3</v>
      </c>
    </row>
    <row r="167" spans="1:5" ht="172.5" customHeight="1" hidden="1">
      <c r="A167" s="157">
        <v>10</v>
      </c>
      <c r="B167" s="158" t="s">
        <v>104</v>
      </c>
      <c r="C167" s="159" t="s">
        <v>105</v>
      </c>
      <c r="D167" s="160" t="s">
        <v>106</v>
      </c>
      <c r="E167" s="161">
        <v>500</v>
      </c>
    </row>
    <row r="168" spans="1:5" ht="102.75" customHeight="1" hidden="1">
      <c r="A168" s="157">
        <v>13</v>
      </c>
      <c r="B168" s="158" t="s">
        <v>111</v>
      </c>
      <c r="C168" s="159" t="s">
        <v>112</v>
      </c>
      <c r="D168" s="194" t="s">
        <v>113</v>
      </c>
      <c r="E168" s="161">
        <v>400</v>
      </c>
    </row>
    <row r="169" spans="1:5" ht="122.25" customHeight="1" hidden="1">
      <c r="A169" s="119">
        <v>23</v>
      </c>
      <c r="B169" s="197" t="s">
        <v>137</v>
      </c>
      <c r="C169" s="159" t="s">
        <v>138</v>
      </c>
      <c r="D169" s="199" t="s">
        <v>139</v>
      </c>
      <c r="E169" s="191">
        <v>1500</v>
      </c>
    </row>
    <row r="170" spans="1:5" ht="141" customHeight="1" hidden="1">
      <c r="A170" s="63">
        <v>37</v>
      </c>
      <c r="B170" s="159" t="s">
        <v>166</v>
      </c>
      <c r="C170" s="197" t="s">
        <v>167</v>
      </c>
      <c r="D170" s="194" t="s">
        <v>168</v>
      </c>
      <c r="E170" s="191">
        <v>233.3</v>
      </c>
    </row>
    <row r="171" spans="1:5" ht="132" customHeight="1" hidden="1">
      <c r="A171" s="63">
        <v>41</v>
      </c>
      <c r="B171" s="159" t="s">
        <v>173</v>
      </c>
      <c r="C171" s="197" t="s">
        <v>105</v>
      </c>
      <c r="D171" s="160" t="s">
        <v>106</v>
      </c>
      <c r="E171" s="191">
        <v>500</v>
      </c>
    </row>
    <row r="172" spans="1:5" ht="93" customHeight="1" hidden="1">
      <c r="A172" s="67"/>
      <c r="B172" s="167"/>
      <c r="C172" s="167"/>
      <c r="D172" s="169"/>
      <c r="E172" s="88"/>
    </row>
    <row r="173" spans="1:5" ht="102" customHeight="1" hidden="1">
      <c r="A173" s="67"/>
      <c r="B173" s="167"/>
      <c r="C173" s="167"/>
      <c r="D173" s="169"/>
      <c r="E173" s="88"/>
    </row>
    <row r="174" spans="1:5" ht="15.75" hidden="1">
      <c r="A174" s="163"/>
      <c r="B174" s="167"/>
      <c r="C174" s="201"/>
      <c r="D174" s="202"/>
      <c r="E174" s="168"/>
    </row>
    <row r="175" spans="1:5" ht="15.75" hidden="1">
      <c r="A175" s="163"/>
      <c r="B175" s="167"/>
      <c r="C175" s="201"/>
      <c r="D175" s="202"/>
      <c r="E175" s="168"/>
    </row>
    <row r="176" spans="1:5" ht="99" customHeight="1" hidden="1">
      <c r="A176" s="163"/>
      <c r="B176" s="167"/>
      <c r="C176" s="201"/>
      <c r="D176" s="202"/>
      <c r="E176" s="168"/>
    </row>
    <row r="177" spans="1:5" ht="100.5" customHeight="1" hidden="1">
      <c r="A177" s="73"/>
      <c r="B177" s="167"/>
      <c r="C177" s="68"/>
      <c r="D177" s="74"/>
      <c r="E177" s="88"/>
    </row>
    <row r="178" spans="1:5" ht="15.75" hidden="1">
      <c r="A178" s="73"/>
      <c r="B178" s="167"/>
      <c r="C178" s="68"/>
      <c r="D178" s="74"/>
      <c r="E178" s="88"/>
    </row>
    <row r="179" spans="1:5" ht="15.75" hidden="1">
      <c r="A179" s="34"/>
      <c r="B179" s="35"/>
      <c r="C179" s="36"/>
      <c r="D179" s="36"/>
      <c r="E179" s="136"/>
    </row>
    <row r="180" spans="1:5" ht="15.75" hidden="1">
      <c r="A180" s="34"/>
      <c r="B180" s="35"/>
      <c r="C180" s="36"/>
      <c r="D180" s="36"/>
      <c r="E180" s="136"/>
    </row>
    <row r="181" spans="1:5" ht="15.75" hidden="1">
      <c r="A181" s="75"/>
      <c r="B181" s="76"/>
      <c r="C181" s="75"/>
      <c r="D181" s="77"/>
      <c r="E181" s="135"/>
    </row>
    <row r="182" spans="1:5" ht="21" customHeight="1">
      <c r="A182" s="203"/>
      <c r="B182" s="258" t="s">
        <v>14</v>
      </c>
      <c r="C182" s="259"/>
      <c r="D182" s="260"/>
      <c r="E182" s="204">
        <f>E166+E150+E65+E57+E78</f>
        <v>20320.4</v>
      </c>
    </row>
    <row r="184" ht="15.75">
      <c r="E184" s="27"/>
    </row>
    <row r="186" spans="1:5" ht="15.75">
      <c r="A186" s="231" t="s">
        <v>127</v>
      </c>
      <c r="B186" s="231"/>
      <c r="C186" s="231"/>
      <c r="D186" s="231"/>
      <c r="E186" s="231"/>
    </row>
    <row r="188" ht="15.75">
      <c r="E188" s="27"/>
    </row>
  </sheetData>
  <sheetProtection/>
  <mergeCells count="13">
    <mergeCell ref="A1:E1"/>
    <mergeCell ref="A2:E2"/>
    <mergeCell ref="A3:E3"/>
    <mergeCell ref="A5:A26"/>
    <mergeCell ref="B5:D26"/>
    <mergeCell ref="E5:E26"/>
    <mergeCell ref="A186:E186"/>
    <mergeCell ref="B57:D57"/>
    <mergeCell ref="B65:D65"/>
    <mergeCell ref="B78:D78"/>
    <mergeCell ref="B150:D150"/>
    <mergeCell ref="B166:D166"/>
    <mergeCell ref="B182:D182"/>
  </mergeCells>
  <printOptions/>
  <pageMargins left="0.7086614173228347" right="0.31" top="0.5" bottom="0.49" header="0.31496062992125984" footer="0.31496062992125984"/>
  <pageSetup fitToHeight="10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5"/>
  <sheetViews>
    <sheetView zoomScalePageLayoutView="0" workbookViewId="0" topLeftCell="A173">
      <selection activeCell="E176" sqref="E176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30.00390625" style="15" customWidth="1"/>
    <col min="4" max="4" width="36.375" style="15" customWidth="1"/>
    <col min="5" max="5" width="21.75390625" style="15" customWidth="1"/>
    <col min="6" max="6" width="11.625" style="15" bestFit="1" customWidth="1"/>
    <col min="7" max="16384" width="8.875" style="15" customWidth="1"/>
  </cols>
  <sheetData>
    <row r="1" spans="1:5" ht="15.75">
      <c r="A1" s="242" t="s">
        <v>11</v>
      </c>
      <c r="B1" s="242"/>
      <c r="C1" s="242"/>
      <c r="D1" s="242"/>
      <c r="E1" s="242"/>
    </row>
    <row r="2" spans="1:5" ht="15.75">
      <c r="A2" s="242" t="s">
        <v>17</v>
      </c>
      <c r="B2" s="242"/>
      <c r="C2" s="242"/>
      <c r="D2" s="242"/>
      <c r="E2" s="242"/>
    </row>
    <row r="3" spans="1:5" ht="15.75">
      <c r="A3" s="242" t="s">
        <v>265</v>
      </c>
      <c r="B3" s="242"/>
      <c r="C3" s="242"/>
      <c r="D3" s="242"/>
      <c r="E3" s="242"/>
    </row>
    <row r="5" spans="1:5" ht="15.75">
      <c r="A5" s="243" t="s">
        <v>12</v>
      </c>
      <c r="B5" s="246" t="s">
        <v>13</v>
      </c>
      <c r="C5" s="247"/>
      <c r="D5" s="248"/>
      <c r="E5" s="255" t="s">
        <v>15</v>
      </c>
    </row>
    <row r="6" spans="1:5" ht="19.5" customHeight="1">
      <c r="A6" s="244"/>
      <c r="B6" s="249"/>
      <c r="C6" s="250"/>
      <c r="D6" s="251"/>
      <c r="E6" s="256"/>
    </row>
    <row r="7" spans="1:5" ht="6.75" customHeight="1">
      <c r="A7" s="244"/>
      <c r="B7" s="249"/>
      <c r="C7" s="250"/>
      <c r="D7" s="251"/>
      <c r="E7" s="256"/>
    </row>
    <row r="8" spans="1:5" ht="15" customHeight="1" hidden="1">
      <c r="A8" s="244"/>
      <c r="B8" s="249"/>
      <c r="C8" s="250"/>
      <c r="D8" s="251"/>
      <c r="E8" s="256"/>
    </row>
    <row r="9" spans="1:5" ht="103.5" customHeight="1" hidden="1">
      <c r="A9" s="244"/>
      <c r="B9" s="249"/>
      <c r="C9" s="250"/>
      <c r="D9" s="251"/>
      <c r="E9" s="256"/>
    </row>
    <row r="10" spans="1:5" ht="42.75" customHeight="1" hidden="1">
      <c r="A10" s="244"/>
      <c r="B10" s="249"/>
      <c r="C10" s="250"/>
      <c r="D10" s="251"/>
      <c r="E10" s="256"/>
    </row>
    <row r="11" spans="1:5" ht="105" customHeight="1" hidden="1">
      <c r="A11" s="244"/>
      <c r="B11" s="249"/>
      <c r="C11" s="250"/>
      <c r="D11" s="251"/>
      <c r="E11" s="256"/>
    </row>
    <row r="12" spans="1:5" ht="15" customHeight="1" hidden="1">
      <c r="A12" s="244"/>
      <c r="B12" s="249"/>
      <c r="C12" s="250"/>
      <c r="D12" s="251"/>
      <c r="E12" s="256"/>
    </row>
    <row r="13" spans="1:5" ht="15" customHeight="1" hidden="1">
      <c r="A13" s="244"/>
      <c r="B13" s="249"/>
      <c r="C13" s="250"/>
      <c r="D13" s="251"/>
      <c r="E13" s="256"/>
    </row>
    <row r="14" spans="1:5" ht="15" customHeight="1" hidden="1">
      <c r="A14" s="244"/>
      <c r="B14" s="249"/>
      <c r="C14" s="250"/>
      <c r="D14" s="251"/>
      <c r="E14" s="256"/>
    </row>
    <row r="15" spans="1:5" ht="15" customHeight="1" hidden="1">
      <c r="A15" s="244"/>
      <c r="B15" s="249"/>
      <c r="C15" s="250"/>
      <c r="D15" s="251"/>
      <c r="E15" s="256"/>
    </row>
    <row r="16" spans="1:5" ht="15" customHeight="1" hidden="1">
      <c r="A16" s="244"/>
      <c r="B16" s="249"/>
      <c r="C16" s="250"/>
      <c r="D16" s="251"/>
      <c r="E16" s="256"/>
    </row>
    <row r="17" spans="1:5" ht="4.5" customHeight="1" hidden="1">
      <c r="A17" s="244"/>
      <c r="B17" s="249"/>
      <c r="C17" s="250"/>
      <c r="D17" s="251"/>
      <c r="E17" s="256"/>
    </row>
    <row r="18" spans="1:5" ht="15" customHeight="1" hidden="1">
      <c r="A18" s="244"/>
      <c r="B18" s="249"/>
      <c r="C18" s="250"/>
      <c r="D18" s="251"/>
      <c r="E18" s="256"/>
    </row>
    <row r="19" spans="1:5" ht="15" customHeight="1" hidden="1">
      <c r="A19" s="244"/>
      <c r="B19" s="249"/>
      <c r="C19" s="250"/>
      <c r="D19" s="251"/>
      <c r="E19" s="256"/>
    </row>
    <row r="20" spans="1:5" ht="15" customHeight="1" hidden="1">
      <c r="A20" s="244"/>
      <c r="B20" s="249"/>
      <c r="C20" s="250"/>
      <c r="D20" s="251"/>
      <c r="E20" s="256"/>
    </row>
    <row r="21" spans="1:5" ht="15" customHeight="1" hidden="1">
      <c r="A21" s="244"/>
      <c r="B21" s="249"/>
      <c r="C21" s="250"/>
      <c r="D21" s="251"/>
      <c r="E21" s="256"/>
    </row>
    <row r="22" spans="1:5" ht="15" customHeight="1" hidden="1">
      <c r="A22" s="244"/>
      <c r="B22" s="249"/>
      <c r="C22" s="250"/>
      <c r="D22" s="251"/>
      <c r="E22" s="256"/>
    </row>
    <row r="23" spans="1:5" ht="57.75" customHeight="1" hidden="1">
      <c r="A23" s="244"/>
      <c r="B23" s="249"/>
      <c r="C23" s="250"/>
      <c r="D23" s="251"/>
      <c r="E23" s="256"/>
    </row>
    <row r="24" spans="1:5" ht="126.75" customHeight="1" hidden="1">
      <c r="A24" s="244"/>
      <c r="B24" s="249"/>
      <c r="C24" s="250"/>
      <c r="D24" s="251"/>
      <c r="E24" s="256"/>
    </row>
    <row r="25" spans="1:5" ht="15" customHeight="1" hidden="1">
      <c r="A25" s="244"/>
      <c r="B25" s="249"/>
      <c r="C25" s="250"/>
      <c r="D25" s="251"/>
      <c r="E25" s="256"/>
    </row>
    <row r="26" spans="1:5" ht="15.75" hidden="1">
      <c r="A26" s="245"/>
      <c r="B26" s="252"/>
      <c r="C26" s="253"/>
      <c r="D26" s="254"/>
      <c r="E26" s="257"/>
    </row>
    <row r="27" spans="1:5" ht="108.75" customHeight="1" hidden="1">
      <c r="A27" s="63"/>
      <c r="B27" s="98"/>
      <c r="C27" s="98"/>
      <c r="D27" s="99"/>
      <c r="E27" s="98"/>
    </row>
    <row r="28" spans="1:5" ht="121.5" customHeight="1" hidden="1">
      <c r="A28" s="100"/>
      <c r="B28" s="98"/>
      <c r="C28" s="101"/>
      <c r="D28" s="102"/>
      <c r="E28" s="98"/>
    </row>
    <row r="29" spans="1:5" ht="15.75" hidden="1">
      <c r="A29" s="100"/>
      <c r="B29" s="98"/>
      <c r="C29" s="101"/>
      <c r="D29" s="102"/>
      <c r="E29" s="98"/>
    </row>
    <row r="30" spans="1:5" ht="189.75" customHeight="1" hidden="1">
      <c r="A30" s="100"/>
      <c r="B30" s="98"/>
      <c r="C30" s="101"/>
      <c r="D30" s="102"/>
      <c r="E30" s="98"/>
    </row>
    <row r="31" spans="1:5" ht="42" customHeight="1" hidden="1">
      <c r="A31" s="100"/>
      <c r="B31" s="98"/>
      <c r="C31" s="101"/>
      <c r="D31" s="102"/>
      <c r="E31" s="98"/>
    </row>
    <row r="32" spans="1:5" ht="15.75" hidden="1">
      <c r="A32" s="103"/>
      <c r="B32" s="98"/>
      <c r="C32" s="98"/>
      <c r="D32" s="104"/>
      <c r="E32" s="98"/>
    </row>
    <row r="33" spans="1:5" ht="15.75" hidden="1">
      <c r="A33" s="100"/>
      <c r="B33" s="98"/>
      <c r="C33" s="98"/>
      <c r="D33" s="102"/>
      <c r="E33" s="98"/>
    </row>
    <row r="34" spans="1:5" ht="15.75" hidden="1">
      <c r="A34" s="31"/>
      <c r="B34" s="98"/>
      <c r="C34" s="32"/>
      <c r="D34" s="33"/>
      <c r="E34" s="32"/>
    </row>
    <row r="35" spans="1:5" ht="15.75" hidden="1">
      <c r="A35" s="16"/>
      <c r="B35" s="20"/>
      <c r="C35" s="16"/>
      <c r="D35" s="21"/>
      <c r="E35" s="16"/>
    </row>
    <row r="36" spans="1:5" ht="31.5" customHeight="1" hidden="1">
      <c r="A36" s="22"/>
      <c r="B36" s="23"/>
      <c r="C36" s="23"/>
      <c r="D36" s="24"/>
      <c r="E36" s="23"/>
    </row>
    <row r="37" spans="1:5" ht="15.75" hidden="1">
      <c r="A37" s="22"/>
      <c r="B37" s="23"/>
      <c r="C37" s="25"/>
      <c r="D37" s="24"/>
      <c r="E37" s="23"/>
    </row>
    <row r="38" spans="1:5" ht="111" customHeight="1" hidden="1">
      <c r="A38" s="22"/>
      <c r="B38" s="23"/>
      <c r="C38" s="25"/>
      <c r="D38" s="24"/>
      <c r="E38" s="23"/>
    </row>
    <row r="39" spans="1:5" ht="15.75" hidden="1">
      <c r="A39" s="22"/>
      <c r="B39" s="23"/>
      <c r="C39" s="23"/>
      <c r="D39" s="24"/>
      <c r="E39" s="23"/>
    </row>
    <row r="40" spans="1:5" ht="15.75" hidden="1">
      <c r="A40" s="22"/>
      <c r="B40" s="23"/>
      <c r="C40" s="23"/>
      <c r="D40" s="24"/>
      <c r="E40" s="23"/>
    </row>
    <row r="41" spans="1:5" ht="15.75" hidden="1">
      <c r="A41" s="22"/>
      <c r="B41" s="23"/>
      <c r="C41" s="25"/>
      <c r="D41" s="24"/>
      <c r="E41" s="23"/>
    </row>
    <row r="42" spans="1:5" ht="15.75" hidden="1">
      <c r="A42" s="16"/>
      <c r="B42" s="18"/>
      <c r="C42" s="18"/>
      <c r="D42" s="18"/>
      <c r="E42" s="19"/>
    </row>
    <row r="43" spans="1:5" ht="15.75" hidden="1">
      <c r="A43" s="16"/>
      <c r="B43" s="18"/>
      <c r="C43" s="18"/>
      <c r="D43" s="18"/>
      <c r="E43" s="19"/>
    </row>
    <row r="44" spans="1:5" ht="15.75" hidden="1">
      <c r="A44" s="16"/>
      <c r="B44" s="18"/>
      <c r="C44" s="18"/>
      <c r="D44" s="18"/>
      <c r="E44" s="19"/>
    </row>
    <row r="45" spans="1:5" ht="15.75" hidden="1">
      <c r="A45" s="16"/>
      <c r="B45" s="18"/>
      <c r="C45" s="18"/>
      <c r="D45" s="18"/>
      <c r="E45" s="19"/>
    </row>
    <row r="46" spans="1:5" ht="15.75" hidden="1">
      <c r="A46" s="16"/>
      <c r="B46" s="18"/>
      <c r="C46" s="18"/>
      <c r="D46" s="18"/>
      <c r="E46" s="19"/>
    </row>
    <row r="47" spans="1:5" ht="15.75" hidden="1">
      <c r="A47" s="16"/>
      <c r="B47" s="18"/>
      <c r="C47" s="18"/>
      <c r="D47" s="18"/>
      <c r="E47" s="19"/>
    </row>
    <row r="48" spans="1:5" ht="15.75" hidden="1">
      <c r="A48" s="16"/>
      <c r="B48" s="18"/>
      <c r="C48" s="18"/>
      <c r="D48" s="18"/>
      <c r="E48" s="19"/>
    </row>
    <row r="49" spans="1:5" ht="15.75" hidden="1">
      <c r="A49" s="16"/>
      <c r="B49" s="18"/>
      <c r="C49" s="18"/>
      <c r="D49" s="18"/>
      <c r="E49" s="19"/>
    </row>
    <row r="50" spans="1:5" ht="15.75" hidden="1">
      <c r="A50" s="16"/>
      <c r="B50" s="18"/>
      <c r="C50" s="18"/>
      <c r="D50" s="18"/>
      <c r="E50" s="19"/>
    </row>
    <row r="51" spans="1:5" ht="15.75" hidden="1">
      <c r="A51" s="16"/>
      <c r="B51" s="17"/>
      <c r="C51" s="18"/>
      <c r="D51" s="18"/>
      <c r="E51" s="19"/>
    </row>
    <row r="52" spans="1:5" ht="15.75" hidden="1">
      <c r="A52" s="16"/>
      <c r="B52" s="17"/>
      <c r="C52" s="18"/>
      <c r="D52" s="18"/>
      <c r="E52" s="19"/>
    </row>
    <row r="53" spans="1:5" ht="15.75" hidden="1">
      <c r="A53" s="16"/>
      <c r="B53" s="17"/>
      <c r="C53" s="18"/>
      <c r="D53" s="18"/>
      <c r="E53" s="19"/>
    </row>
    <row r="54" spans="1:5" ht="15.75" hidden="1">
      <c r="A54" s="16"/>
      <c r="B54" s="17"/>
      <c r="C54" s="18"/>
      <c r="D54" s="18"/>
      <c r="E54" s="19"/>
    </row>
    <row r="55" spans="1:5" ht="15.75" hidden="1">
      <c r="A55" s="16"/>
      <c r="B55" s="17"/>
      <c r="C55" s="18"/>
      <c r="D55" s="18"/>
      <c r="E55" s="19"/>
    </row>
    <row r="56" spans="1:5" ht="15.75" hidden="1">
      <c r="A56" s="26"/>
      <c r="B56" s="17"/>
      <c r="C56" s="18"/>
      <c r="D56" s="18"/>
      <c r="E56" s="19"/>
    </row>
    <row r="57" spans="1:5" ht="54" customHeight="1">
      <c r="A57" s="91">
        <v>1</v>
      </c>
      <c r="B57" s="232" t="s">
        <v>18</v>
      </c>
      <c r="C57" s="232"/>
      <c r="D57" s="232"/>
      <c r="E57" s="190">
        <f>SUM(E58:E68)</f>
        <v>25374.398</v>
      </c>
    </row>
    <row r="58" spans="1:5" ht="144.75" customHeight="1">
      <c r="A58" s="67">
        <v>37</v>
      </c>
      <c r="B58" s="127" t="s">
        <v>166</v>
      </c>
      <c r="C58" s="131" t="s">
        <v>167</v>
      </c>
      <c r="D58" s="129" t="s">
        <v>168</v>
      </c>
      <c r="E58" s="213">
        <v>233.28</v>
      </c>
    </row>
    <row r="59" spans="1:5" ht="132" customHeight="1">
      <c r="A59" s="67">
        <v>48</v>
      </c>
      <c r="B59" s="127" t="s">
        <v>180</v>
      </c>
      <c r="C59" s="131" t="s">
        <v>167</v>
      </c>
      <c r="D59" s="129" t="s">
        <v>181</v>
      </c>
      <c r="E59" s="68">
        <v>8670.27</v>
      </c>
    </row>
    <row r="60" spans="1:5" ht="156" customHeight="1">
      <c r="A60" s="67">
        <v>61</v>
      </c>
      <c r="B60" s="126" t="s">
        <v>213</v>
      </c>
      <c r="C60" s="131" t="s">
        <v>167</v>
      </c>
      <c r="D60" s="129" t="s">
        <v>215</v>
      </c>
      <c r="E60" s="68">
        <v>3878.372</v>
      </c>
    </row>
    <row r="61" spans="1:5" ht="144" customHeight="1">
      <c r="A61" s="67">
        <v>62</v>
      </c>
      <c r="B61" s="126" t="s">
        <v>216</v>
      </c>
      <c r="C61" s="131" t="s">
        <v>167</v>
      </c>
      <c r="D61" s="129" t="s">
        <v>217</v>
      </c>
      <c r="E61" s="68">
        <v>6899.22</v>
      </c>
    </row>
    <row r="62" spans="1:5" ht="146.25" customHeight="1">
      <c r="A62" s="67">
        <v>66</v>
      </c>
      <c r="B62" s="126" t="s">
        <v>225</v>
      </c>
      <c r="C62" s="131" t="s">
        <v>167</v>
      </c>
      <c r="D62" s="129" t="s">
        <v>226</v>
      </c>
      <c r="E62" s="68">
        <v>1482.49</v>
      </c>
    </row>
    <row r="63" spans="1:5" ht="138.75" customHeight="1">
      <c r="A63" s="67">
        <v>72</v>
      </c>
      <c r="B63" s="126" t="s">
        <v>238</v>
      </c>
      <c r="C63" s="131" t="s">
        <v>167</v>
      </c>
      <c r="D63" s="129" t="s">
        <v>241</v>
      </c>
      <c r="E63" s="68">
        <v>3811.806</v>
      </c>
    </row>
    <row r="64" spans="1:5" ht="144" customHeight="1">
      <c r="A64" s="67">
        <v>73</v>
      </c>
      <c r="B64" s="127" t="s">
        <v>239</v>
      </c>
      <c r="C64" s="131" t="s">
        <v>167</v>
      </c>
      <c r="D64" s="129" t="s">
        <v>240</v>
      </c>
      <c r="E64" s="68">
        <v>64.565</v>
      </c>
    </row>
    <row r="65" spans="1:5" ht="144" customHeight="1">
      <c r="A65" s="63">
        <v>81</v>
      </c>
      <c r="B65" s="9" t="s">
        <v>258</v>
      </c>
      <c r="C65" s="9" t="s">
        <v>167</v>
      </c>
      <c r="D65" s="30" t="s">
        <v>261</v>
      </c>
      <c r="E65" s="122">
        <v>334.395</v>
      </c>
    </row>
    <row r="66" spans="1:5" ht="144" customHeight="1">
      <c r="A66" s="67"/>
      <c r="B66" s="127"/>
      <c r="C66" s="131"/>
      <c r="D66" s="129"/>
      <c r="E66" s="68"/>
    </row>
    <row r="67" spans="1:5" ht="144" customHeight="1">
      <c r="A67" s="67"/>
      <c r="B67" s="127"/>
      <c r="C67" s="131"/>
      <c r="D67" s="129"/>
      <c r="E67" s="68"/>
    </row>
    <row r="68" spans="1:5" ht="51.75" customHeight="1">
      <c r="A68" s="67"/>
      <c r="B68" s="127"/>
      <c r="C68" s="131"/>
      <c r="D68" s="129"/>
      <c r="E68" s="68"/>
    </row>
    <row r="69" spans="1:5" ht="51" customHeight="1">
      <c r="A69" s="70">
        <v>2</v>
      </c>
      <c r="B69" s="233" t="s">
        <v>22</v>
      </c>
      <c r="C69" s="234"/>
      <c r="D69" s="234"/>
      <c r="E69" s="93">
        <f>E73+E74+E76+E77+E72+E78+E79+E70+E71+E75</f>
        <v>0</v>
      </c>
    </row>
    <row r="70" spans="1:5" ht="137.25" customHeight="1">
      <c r="A70" s="125"/>
      <c r="B70" s="126"/>
      <c r="C70" s="127"/>
      <c r="D70" s="128"/>
      <c r="E70" s="133"/>
    </row>
    <row r="71" spans="1:5" ht="77.25" customHeight="1">
      <c r="A71" s="108"/>
      <c r="B71" s="109"/>
      <c r="C71" s="110"/>
      <c r="D71" s="105"/>
      <c r="E71" s="112"/>
    </row>
    <row r="72" spans="1:5" ht="135.75" customHeight="1">
      <c r="A72" s="67"/>
      <c r="B72" s="105"/>
      <c r="C72" s="85"/>
      <c r="D72" s="105"/>
      <c r="E72" s="88"/>
    </row>
    <row r="73" spans="1:5" ht="72" customHeight="1">
      <c r="A73" s="67"/>
      <c r="B73" s="105"/>
      <c r="C73" s="105"/>
      <c r="D73" s="105"/>
      <c r="E73" s="88"/>
    </row>
    <row r="74" spans="1:5" ht="115.5" customHeight="1">
      <c r="A74" s="67"/>
      <c r="B74" s="105"/>
      <c r="C74" s="105"/>
      <c r="D74" s="105"/>
      <c r="E74" s="88"/>
    </row>
    <row r="75" spans="1:5" ht="66.75" customHeight="1">
      <c r="A75" s="67"/>
      <c r="B75" s="110"/>
      <c r="C75" s="110"/>
      <c r="D75" s="105"/>
      <c r="E75" s="112"/>
    </row>
    <row r="76" spans="1:5" ht="102.75" customHeight="1">
      <c r="A76" s="67"/>
      <c r="B76" s="105"/>
      <c r="C76" s="105"/>
      <c r="D76" s="105"/>
      <c r="E76" s="88"/>
    </row>
    <row r="77" spans="1:5" ht="93" customHeight="1">
      <c r="A77" s="67"/>
      <c r="B77" s="105"/>
      <c r="C77" s="105"/>
      <c r="D77" s="105"/>
      <c r="E77" s="88"/>
    </row>
    <row r="78" spans="1:5" ht="114.75" customHeight="1">
      <c r="A78" s="67"/>
      <c r="B78" s="110"/>
      <c r="C78" s="110"/>
      <c r="D78" s="111"/>
      <c r="E78" s="88"/>
    </row>
    <row r="79" spans="1:5" ht="114.75" customHeight="1">
      <c r="A79" s="67"/>
      <c r="B79" s="110"/>
      <c r="C79" s="110"/>
      <c r="D79" s="111"/>
      <c r="E79" s="88"/>
    </row>
    <row r="80" spans="1:5" ht="114.75" customHeight="1">
      <c r="A80" s="67"/>
      <c r="B80" s="105"/>
      <c r="C80" s="105"/>
      <c r="D80" s="105"/>
      <c r="E80" s="88"/>
    </row>
    <row r="81" spans="1:5" ht="90" customHeight="1">
      <c r="A81" s="78"/>
      <c r="B81" s="115"/>
      <c r="C81" s="115"/>
      <c r="D81" s="115"/>
      <c r="E81" s="92"/>
    </row>
    <row r="82" spans="1:5" ht="48.75" customHeight="1">
      <c r="A82" s="94">
        <v>2</v>
      </c>
      <c r="B82" s="233" t="s">
        <v>39</v>
      </c>
      <c r="C82" s="234"/>
      <c r="D82" s="235"/>
      <c r="E82" s="187">
        <f>SUM(E83:E153)</f>
        <v>29307.436</v>
      </c>
    </row>
    <row r="83" spans="1:5" ht="111" customHeight="1">
      <c r="A83" s="125">
        <v>1</v>
      </c>
      <c r="B83" s="126" t="s">
        <v>79</v>
      </c>
      <c r="C83" s="127" t="s">
        <v>77</v>
      </c>
      <c r="D83" s="128" t="s">
        <v>80</v>
      </c>
      <c r="E83" s="127">
        <v>9755</v>
      </c>
    </row>
    <row r="84" spans="1:5" ht="84.75" customHeight="1">
      <c r="A84" s="125">
        <v>2</v>
      </c>
      <c r="B84" s="126" t="s">
        <v>76</v>
      </c>
      <c r="C84" s="127" t="s">
        <v>77</v>
      </c>
      <c r="D84" s="128" t="s">
        <v>78</v>
      </c>
      <c r="E84" s="127">
        <v>100</v>
      </c>
    </row>
    <row r="85" spans="1:5" ht="54.75" customHeight="1">
      <c r="A85" s="125">
        <v>3</v>
      </c>
      <c r="B85" s="126" t="s">
        <v>81</v>
      </c>
      <c r="C85" s="127" t="s">
        <v>77</v>
      </c>
      <c r="D85" s="128" t="s">
        <v>82</v>
      </c>
      <c r="E85" s="127">
        <v>300</v>
      </c>
    </row>
    <row r="86" spans="1:5" ht="117" customHeight="1">
      <c r="A86" s="125">
        <v>4</v>
      </c>
      <c r="B86" s="126" t="s">
        <v>83</v>
      </c>
      <c r="C86" s="127" t="s">
        <v>77</v>
      </c>
      <c r="D86" s="128" t="s">
        <v>85</v>
      </c>
      <c r="E86" s="127">
        <v>240</v>
      </c>
    </row>
    <row r="87" spans="1:5" ht="66" customHeight="1">
      <c r="A87" s="125">
        <v>5</v>
      </c>
      <c r="B87" s="126" t="s">
        <v>98</v>
      </c>
      <c r="C87" s="127" t="s">
        <v>77</v>
      </c>
      <c r="D87" s="128" t="s">
        <v>99</v>
      </c>
      <c r="E87" s="127">
        <v>30</v>
      </c>
    </row>
    <row r="88" spans="1:5" ht="84" customHeight="1">
      <c r="A88" s="125">
        <v>6</v>
      </c>
      <c r="B88" s="126" t="s">
        <v>100</v>
      </c>
      <c r="C88" s="127" t="s">
        <v>77</v>
      </c>
      <c r="D88" s="128" t="s">
        <v>101</v>
      </c>
      <c r="E88" s="127">
        <v>30</v>
      </c>
    </row>
    <row r="89" spans="1:5" ht="66.75" customHeight="1">
      <c r="A89" s="125">
        <v>7</v>
      </c>
      <c r="B89" s="126" t="s">
        <v>102</v>
      </c>
      <c r="C89" s="127" t="s">
        <v>77</v>
      </c>
      <c r="D89" s="128" t="s">
        <v>251</v>
      </c>
      <c r="E89" s="127">
        <v>38</v>
      </c>
    </row>
    <row r="90" spans="1:5" ht="73.5" customHeight="1">
      <c r="A90" s="125">
        <v>8</v>
      </c>
      <c r="B90" s="126" t="s">
        <v>95</v>
      </c>
      <c r="C90" s="127" t="s">
        <v>77</v>
      </c>
      <c r="D90" s="128" t="s">
        <v>94</v>
      </c>
      <c r="E90" s="127">
        <v>148</v>
      </c>
    </row>
    <row r="91" spans="1:5" ht="88.5" customHeight="1">
      <c r="A91" s="125">
        <v>9</v>
      </c>
      <c r="B91" s="126" t="s">
        <v>96</v>
      </c>
      <c r="C91" s="127" t="s">
        <v>77</v>
      </c>
      <c r="D91" s="128" t="s">
        <v>252</v>
      </c>
      <c r="E91" s="127">
        <v>400</v>
      </c>
    </row>
    <row r="92" spans="1:5" ht="66" customHeight="1">
      <c r="A92" s="125">
        <v>11</v>
      </c>
      <c r="B92" s="126" t="s">
        <v>107</v>
      </c>
      <c r="C92" s="127" t="s">
        <v>77</v>
      </c>
      <c r="D92" s="128" t="s">
        <v>253</v>
      </c>
      <c r="E92" s="131">
        <v>10</v>
      </c>
    </row>
    <row r="93" spans="1:5" ht="54" customHeight="1">
      <c r="A93" s="125">
        <v>12</v>
      </c>
      <c r="B93" s="126" t="s">
        <v>109</v>
      </c>
      <c r="C93" s="127" t="s">
        <v>77</v>
      </c>
      <c r="D93" s="128" t="s">
        <v>110</v>
      </c>
      <c r="E93" s="214">
        <v>20</v>
      </c>
    </row>
    <row r="94" spans="1:5" ht="107.25" customHeight="1">
      <c r="A94" s="125">
        <v>14</v>
      </c>
      <c r="B94" s="126" t="s">
        <v>162</v>
      </c>
      <c r="C94" s="127" t="s">
        <v>77</v>
      </c>
      <c r="D94" s="129" t="s">
        <v>115</v>
      </c>
      <c r="E94" s="215">
        <f>1017+29.136</f>
        <v>1046.136</v>
      </c>
    </row>
    <row r="95" spans="1:5" ht="60.75" customHeight="1">
      <c r="A95" s="125">
        <v>15</v>
      </c>
      <c r="B95" s="126" t="s">
        <v>122</v>
      </c>
      <c r="C95" s="127" t="s">
        <v>77</v>
      </c>
      <c r="D95" s="128" t="s">
        <v>123</v>
      </c>
      <c r="E95" s="131">
        <v>1170</v>
      </c>
    </row>
    <row r="96" spans="1:5" ht="62.25" customHeight="1">
      <c r="A96" s="125">
        <v>16</v>
      </c>
      <c r="B96" s="126" t="s">
        <v>118</v>
      </c>
      <c r="C96" s="127" t="s">
        <v>77</v>
      </c>
      <c r="D96" s="128" t="s">
        <v>119</v>
      </c>
      <c r="E96" s="131">
        <v>20</v>
      </c>
    </row>
    <row r="97" spans="1:5" ht="75" customHeight="1">
      <c r="A97" s="125">
        <v>17</v>
      </c>
      <c r="B97" s="126" t="s">
        <v>120</v>
      </c>
      <c r="C97" s="127" t="s">
        <v>77</v>
      </c>
      <c r="D97" s="128" t="s">
        <v>121</v>
      </c>
      <c r="E97" s="131">
        <v>50</v>
      </c>
    </row>
    <row r="98" spans="1:5" ht="103.5" customHeight="1">
      <c r="A98" s="216">
        <v>18</v>
      </c>
      <c r="B98" s="217" t="s">
        <v>116</v>
      </c>
      <c r="C98" s="131" t="s">
        <v>77</v>
      </c>
      <c r="D98" s="218" t="s">
        <v>117</v>
      </c>
      <c r="E98" s="131">
        <v>100</v>
      </c>
    </row>
    <row r="99" spans="1:5" ht="87" customHeight="1">
      <c r="A99" s="125">
        <v>19</v>
      </c>
      <c r="B99" s="126" t="s">
        <v>128</v>
      </c>
      <c r="C99" s="131" t="s">
        <v>77</v>
      </c>
      <c r="D99" s="129" t="s">
        <v>129</v>
      </c>
      <c r="E99" s="131">
        <v>150</v>
      </c>
    </row>
    <row r="100" spans="1:5" ht="61.5" customHeight="1">
      <c r="A100" s="67">
        <v>20</v>
      </c>
      <c r="B100" s="126" t="s">
        <v>124</v>
      </c>
      <c r="C100" s="131" t="s">
        <v>77</v>
      </c>
      <c r="D100" s="129" t="s">
        <v>125</v>
      </c>
      <c r="E100" s="213">
        <v>1000</v>
      </c>
    </row>
    <row r="101" spans="1:5" ht="93" customHeight="1">
      <c r="A101" s="67">
        <v>21</v>
      </c>
      <c r="B101" s="127" t="s">
        <v>130</v>
      </c>
      <c r="C101" s="131" t="s">
        <v>77</v>
      </c>
      <c r="D101" s="129" t="s">
        <v>131</v>
      </c>
      <c r="E101" s="213">
        <v>100</v>
      </c>
    </row>
    <row r="102" spans="1:5" ht="66" customHeight="1">
      <c r="A102" s="130">
        <v>24</v>
      </c>
      <c r="B102" s="131" t="s">
        <v>135</v>
      </c>
      <c r="C102" s="131" t="s">
        <v>77</v>
      </c>
      <c r="D102" s="132" t="s">
        <v>136</v>
      </c>
      <c r="E102" s="213">
        <v>80</v>
      </c>
    </row>
    <row r="103" spans="1:5" ht="66.75" customHeight="1">
      <c r="A103" s="67">
        <v>25</v>
      </c>
      <c r="B103" s="219" t="s">
        <v>140</v>
      </c>
      <c r="C103" s="127" t="s">
        <v>141</v>
      </c>
      <c r="D103" s="129" t="s">
        <v>142</v>
      </c>
      <c r="E103" s="213">
        <v>50</v>
      </c>
    </row>
    <row r="104" spans="1:5" ht="91.5" customHeight="1">
      <c r="A104" s="67">
        <v>26</v>
      </c>
      <c r="B104" s="127" t="s">
        <v>143</v>
      </c>
      <c r="C104" s="131" t="s">
        <v>77</v>
      </c>
      <c r="D104" s="129" t="s">
        <v>144</v>
      </c>
      <c r="E104" s="68">
        <v>60</v>
      </c>
    </row>
    <row r="105" spans="1:5" ht="76.5" customHeight="1">
      <c r="A105" s="67">
        <v>27</v>
      </c>
      <c r="B105" s="127" t="s">
        <v>145</v>
      </c>
      <c r="C105" s="131" t="s">
        <v>77</v>
      </c>
      <c r="D105" s="129" t="s">
        <v>146</v>
      </c>
      <c r="E105" s="88">
        <v>100</v>
      </c>
    </row>
    <row r="106" spans="1:5" ht="66" customHeight="1">
      <c r="A106" s="67">
        <v>28</v>
      </c>
      <c r="B106" s="127" t="s">
        <v>147</v>
      </c>
      <c r="C106" s="131" t="s">
        <v>77</v>
      </c>
      <c r="D106" s="129" t="s">
        <v>152</v>
      </c>
      <c r="E106" s="88">
        <v>50</v>
      </c>
    </row>
    <row r="107" spans="1:5" ht="75" customHeight="1">
      <c r="A107" s="67">
        <v>30</v>
      </c>
      <c r="B107" s="127" t="s">
        <v>151</v>
      </c>
      <c r="C107" s="131" t="s">
        <v>77</v>
      </c>
      <c r="D107" s="129" t="s">
        <v>153</v>
      </c>
      <c r="E107" s="68">
        <v>288</v>
      </c>
    </row>
    <row r="108" spans="1:5" ht="69" customHeight="1">
      <c r="A108" s="67">
        <v>31</v>
      </c>
      <c r="B108" s="127" t="s">
        <v>154</v>
      </c>
      <c r="C108" s="131" t="s">
        <v>77</v>
      </c>
      <c r="D108" s="129" t="s">
        <v>155</v>
      </c>
      <c r="E108" s="68">
        <v>95</v>
      </c>
    </row>
    <row r="109" spans="1:5" ht="75" customHeight="1">
      <c r="A109" s="67">
        <v>32</v>
      </c>
      <c r="B109" s="127" t="s">
        <v>156</v>
      </c>
      <c r="C109" s="131" t="s">
        <v>77</v>
      </c>
      <c r="D109" s="129" t="s">
        <v>157</v>
      </c>
      <c r="E109" s="68">
        <v>74</v>
      </c>
    </row>
    <row r="110" spans="1:5" ht="60.75" customHeight="1">
      <c r="A110" s="67">
        <v>33</v>
      </c>
      <c r="B110" s="127" t="s">
        <v>158</v>
      </c>
      <c r="C110" s="131" t="s">
        <v>77</v>
      </c>
      <c r="D110" s="129" t="s">
        <v>159</v>
      </c>
      <c r="E110" s="213">
        <v>10</v>
      </c>
    </row>
    <row r="111" spans="1:5" ht="63.75" customHeight="1">
      <c r="A111" s="67">
        <v>34</v>
      </c>
      <c r="B111" s="127" t="s">
        <v>160</v>
      </c>
      <c r="C111" s="131" t="s">
        <v>77</v>
      </c>
      <c r="D111" s="129" t="s">
        <v>161</v>
      </c>
      <c r="E111" s="213">
        <v>50</v>
      </c>
    </row>
    <row r="112" spans="1:5" ht="60.75" customHeight="1">
      <c r="A112" s="67">
        <v>35</v>
      </c>
      <c r="B112" s="127" t="s">
        <v>163</v>
      </c>
      <c r="C112" s="131" t="s">
        <v>77</v>
      </c>
      <c r="D112" s="129" t="s">
        <v>164</v>
      </c>
      <c r="E112" s="213">
        <v>20</v>
      </c>
    </row>
    <row r="113" spans="1:5" ht="65.25" customHeight="1">
      <c r="A113" s="130">
        <v>36</v>
      </c>
      <c r="B113" s="131" t="s">
        <v>165</v>
      </c>
      <c r="C113" s="131" t="s">
        <v>77</v>
      </c>
      <c r="D113" s="218" t="s">
        <v>82</v>
      </c>
      <c r="E113" s="213">
        <v>200</v>
      </c>
    </row>
    <row r="114" spans="1:5" ht="57.75" customHeight="1">
      <c r="A114" s="67">
        <v>38</v>
      </c>
      <c r="B114" s="127" t="s">
        <v>169</v>
      </c>
      <c r="C114" s="131" t="s">
        <v>77</v>
      </c>
      <c r="D114" s="218" t="s">
        <v>170</v>
      </c>
      <c r="E114" s="68">
        <v>30</v>
      </c>
    </row>
    <row r="115" spans="1:5" ht="59.25" customHeight="1">
      <c r="A115" s="67">
        <v>39</v>
      </c>
      <c r="B115" s="127" t="s">
        <v>171</v>
      </c>
      <c r="C115" s="131" t="s">
        <v>77</v>
      </c>
      <c r="D115" s="218" t="s">
        <v>172</v>
      </c>
      <c r="E115" s="68">
        <v>100</v>
      </c>
    </row>
    <row r="116" spans="1:5" ht="72.75" customHeight="1">
      <c r="A116" s="67">
        <v>40</v>
      </c>
      <c r="B116" s="127" t="s">
        <v>174</v>
      </c>
      <c r="C116" s="131" t="s">
        <v>77</v>
      </c>
      <c r="D116" s="129" t="s">
        <v>175</v>
      </c>
      <c r="E116" s="213">
        <v>500</v>
      </c>
    </row>
    <row r="117" spans="1:5" ht="87.75" customHeight="1">
      <c r="A117" s="67">
        <v>42</v>
      </c>
      <c r="B117" s="127" t="s">
        <v>176</v>
      </c>
      <c r="C117" s="131" t="s">
        <v>77</v>
      </c>
      <c r="D117" s="129" t="s">
        <v>177</v>
      </c>
      <c r="E117" s="68">
        <v>1200</v>
      </c>
    </row>
    <row r="118" spans="1:5" ht="55.5" customHeight="1">
      <c r="A118" s="67">
        <v>44</v>
      </c>
      <c r="B118" s="127" t="s">
        <v>184</v>
      </c>
      <c r="C118" s="131" t="s">
        <v>77</v>
      </c>
      <c r="D118" s="129" t="s">
        <v>185</v>
      </c>
      <c r="E118" s="213">
        <v>850</v>
      </c>
    </row>
    <row r="119" spans="1:5" ht="60" customHeight="1">
      <c r="A119" s="67">
        <v>45</v>
      </c>
      <c r="B119" s="127" t="s">
        <v>182</v>
      </c>
      <c r="C119" s="131" t="s">
        <v>77</v>
      </c>
      <c r="D119" s="129" t="s">
        <v>183</v>
      </c>
      <c r="E119" s="213">
        <v>400</v>
      </c>
    </row>
    <row r="120" spans="1:5" ht="75" customHeight="1">
      <c r="A120" s="67">
        <v>46</v>
      </c>
      <c r="B120" s="127" t="s">
        <v>186</v>
      </c>
      <c r="C120" s="131" t="s">
        <v>77</v>
      </c>
      <c r="D120" s="129" t="s">
        <v>187</v>
      </c>
      <c r="E120" s="213">
        <v>20</v>
      </c>
    </row>
    <row r="121" spans="1:5" ht="79.5" customHeight="1">
      <c r="A121" s="67">
        <v>47</v>
      </c>
      <c r="B121" s="127" t="s">
        <v>188</v>
      </c>
      <c r="C121" s="131" t="s">
        <v>77</v>
      </c>
      <c r="D121" s="129" t="s">
        <v>189</v>
      </c>
      <c r="E121" s="213">
        <v>200</v>
      </c>
    </row>
    <row r="122" spans="1:5" ht="83.25" customHeight="1">
      <c r="A122" s="67">
        <v>49</v>
      </c>
      <c r="B122" s="127" t="s">
        <v>190</v>
      </c>
      <c r="C122" s="131" t="s">
        <v>77</v>
      </c>
      <c r="D122" s="129" t="s">
        <v>191</v>
      </c>
      <c r="E122" s="213">
        <v>60</v>
      </c>
    </row>
    <row r="123" spans="1:5" ht="60" customHeight="1">
      <c r="A123" s="67">
        <v>50</v>
      </c>
      <c r="B123" s="126">
        <v>42570</v>
      </c>
      <c r="C123" s="131" t="s">
        <v>77</v>
      </c>
      <c r="D123" s="129" t="s">
        <v>192</v>
      </c>
      <c r="E123" s="213">
        <v>1150</v>
      </c>
    </row>
    <row r="124" spans="1:5" ht="60" customHeight="1">
      <c r="A124" s="67">
        <v>51</v>
      </c>
      <c r="B124" s="126" t="s">
        <v>193</v>
      </c>
      <c r="C124" s="131" t="s">
        <v>77</v>
      </c>
      <c r="D124" s="129" t="s">
        <v>194</v>
      </c>
      <c r="E124" s="213">
        <v>30</v>
      </c>
    </row>
    <row r="125" spans="1:5" ht="50.25" customHeight="1">
      <c r="A125" s="67">
        <v>52</v>
      </c>
      <c r="B125" s="126" t="s">
        <v>196</v>
      </c>
      <c r="C125" s="131" t="s">
        <v>77</v>
      </c>
      <c r="D125" s="129" t="s">
        <v>197</v>
      </c>
      <c r="E125" s="213">
        <v>250</v>
      </c>
    </row>
    <row r="126" spans="1:5" ht="51" customHeight="1">
      <c r="A126" s="67">
        <v>53</v>
      </c>
      <c r="B126" s="126" t="s">
        <v>198</v>
      </c>
      <c r="C126" s="131" t="s">
        <v>77</v>
      </c>
      <c r="D126" s="129" t="s">
        <v>199</v>
      </c>
      <c r="E126" s="213">
        <v>50</v>
      </c>
    </row>
    <row r="127" spans="1:5" ht="69.75" customHeight="1">
      <c r="A127" s="130">
        <v>54</v>
      </c>
      <c r="B127" s="217" t="s">
        <v>201</v>
      </c>
      <c r="C127" s="131" t="s">
        <v>77</v>
      </c>
      <c r="D127" s="132" t="s">
        <v>200</v>
      </c>
      <c r="E127" s="213">
        <v>20</v>
      </c>
    </row>
    <row r="128" spans="1:5" ht="75.75" customHeight="1">
      <c r="A128" s="130">
        <v>55</v>
      </c>
      <c r="B128" s="217" t="s">
        <v>202</v>
      </c>
      <c r="C128" s="131" t="s">
        <v>77</v>
      </c>
      <c r="D128" s="132" t="s">
        <v>203</v>
      </c>
      <c r="E128" s="213">
        <v>700</v>
      </c>
    </row>
    <row r="129" spans="1:5" ht="54.75" customHeight="1">
      <c r="A129" s="130">
        <v>56</v>
      </c>
      <c r="B129" s="217" t="s">
        <v>204</v>
      </c>
      <c r="C129" s="131" t="s">
        <v>77</v>
      </c>
      <c r="D129" s="132" t="s">
        <v>206</v>
      </c>
      <c r="E129" s="213">
        <v>300</v>
      </c>
    </row>
    <row r="130" spans="1:5" ht="62.25" customHeight="1">
      <c r="A130" s="130">
        <v>57</v>
      </c>
      <c r="B130" s="217" t="s">
        <v>205</v>
      </c>
      <c r="C130" s="131" t="s">
        <v>77</v>
      </c>
      <c r="D130" s="132" t="s">
        <v>208</v>
      </c>
      <c r="E130" s="213">
        <v>200</v>
      </c>
    </row>
    <row r="131" spans="1:5" ht="59.25" customHeight="1">
      <c r="A131" s="130">
        <v>58</v>
      </c>
      <c r="B131" s="217" t="s">
        <v>207</v>
      </c>
      <c r="C131" s="131" t="s">
        <v>77</v>
      </c>
      <c r="D131" s="132" t="s">
        <v>209</v>
      </c>
      <c r="E131" s="213">
        <v>30</v>
      </c>
    </row>
    <row r="132" spans="1:5" ht="78.75" customHeight="1">
      <c r="A132" s="130">
        <v>59</v>
      </c>
      <c r="B132" s="217" t="s">
        <v>210</v>
      </c>
      <c r="C132" s="131" t="s">
        <v>77</v>
      </c>
      <c r="D132" s="132" t="s">
        <v>211</v>
      </c>
      <c r="E132" s="213">
        <v>558</v>
      </c>
    </row>
    <row r="133" spans="1:5" ht="66.75" customHeight="1">
      <c r="A133" s="220">
        <v>60</v>
      </c>
      <c r="B133" s="217" t="s">
        <v>212</v>
      </c>
      <c r="C133" s="131" t="s">
        <v>77</v>
      </c>
      <c r="D133" s="129" t="s">
        <v>219</v>
      </c>
      <c r="E133" s="213">
        <v>20</v>
      </c>
    </row>
    <row r="134" spans="1:5" ht="90.75" customHeight="1">
      <c r="A134" s="67">
        <v>63</v>
      </c>
      <c r="B134" s="126" t="s">
        <v>218</v>
      </c>
      <c r="C134" s="131" t="s">
        <v>77</v>
      </c>
      <c r="D134" s="129" t="s">
        <v>220</v>
      </c>
      <c r="E134" s="68">
        <v>295</v>
      </c>
    </row>
    <row r="135" spans="1:5" ht="92.25" customHeight="1">
      <c r="A135" s="67">
        <v>64</v>
      </c>
      <c r="B135" s="126" t="s">
        <v>221</v>
      </c>
      <c r="C135" s="131" t="s">
        <v>77</v>
      </c>
      <c r="D135" s="129" t="s">
        <v>222</v>
      </c>
      <c r="E135" s="68">
        <v>150</v>
      </c>
    </row>
    <row r="136" spans="1:5" ht="69" customHeight="1">
      <c r="A136" s="67">
        <v>65</v>
      </c>
      <c r="B136" s="126" t="s">
        <v>223</v>
      </c>
      <c r="C136" s="131" t="s">
        <v>77</v>
      </c>
      <c r="D136" s="129" t="s">
        <v>224</v>
      </c>
      <c r="E136" s="68">
        <v>15</v>
      </c>
    </row>
    <row r="137" spans="1:5" ht="72" customHeight="1">
      <c r="A137" s="67">
        <v>67</v>
      </c>
      <c r="B137" s="126" t="s">
        <v>227</v>
      </c>
      <c r="C137" s="131" t="s">
        <v>77</v>
      </c>
      <c r="D137" s="129" t="s">
        <v>228</v>
      </c>
      <c r="E137" s="68">
        <v>321.3</v>
      </c>
    </row>
    <row r="138" spans="1:5" ht="72" customHeight="1">
      <c r="A138" s="67">
        <v>69</v>
      </c>
      <c r="B138" s="126" t="s">
        <v>232</v>
      </c>
      <c r="C138" s="131" t="s">
        <v>77</v>
      </c>
      <c r="D138" s="129" t="s">
        <v>233</v>
      </c>
      <c r="E138" s="68">
        <v>20</v>
      </c>
    </row>
    <row r="139" spans="1:5" ht="64.5" customHeight="1">
      <c r="A139" s="67">
        <v>70</v>
      </c>
      <c r="B139" s="126" t="s">
        <v>234</v>
      </c>
      <c r="C139" s="131" t="s">
        <v>77</v>
      </c>
      <c r="D139" s="129" t="s">
        <v>235</v>
      </c>
      <c r="E139" s="68">
        <v>30</v>
      </c>
    </row>
    <row r="140" spans="1:5" ht="63" customHeight="1">
      <c r="A140" s="67">
        <v>71</v>
      </c>
      <c r="B140" s="127" t="s">
        <v>236</v>
      </c>
      <c r="C140" s="131" t="s">
        <v>77</v>
      </c>
      <c r="D140" s="129" t="s">
        <v>237</v>
      </c>
      <c r="E140" s="213">
        <v>4400</v>
      </c>
    </row>
    <row r="141" spans="1:5" ht="57" customHeight="1">
      <c r="A141" s="130">
        <v>74</v>
      </c>
      <c r="B141" s="131" t="s">
        <v>246</v>
      </c>
      <c r="C141" s="131" t="s">
        <v>77</v>
      </c>
      <c r="D141" s="132" t="s">
        <v>247</v>
      </c>
      <c r="E141" s="213">
        <v>30</v>
      </c>
    </row>
    <row r="142" spans="1:5" ht="63.75" customHeight="1">
      <c r="A142" s="130">
        <v>75</v>
      </c>
      <c r="B142" s="131" t="s">
        <v>244</v>
      </c>
      <c r="C142" s="131" t="s">
        <v>77</v>
      </c>
      <c r="D142" s="132" t="s">
        <v>245</v>
      </c>
      <c r="E142" s="213">
        <v>25</v>
      </c>
    </row>
    <row r="143" spans="1:5" ht="91.5" customHeight="1">
      <c r="A143" s="130">
        <v>76</v>
      </c>
      <c r="B143" s="131" t="s">
        <v>248</v>
      </c>
      <c r="C143" s="131" t="s">
        <v>77</v>
      </c>
      <c r="D143" s="132" t="s">
        <v>249</v>
      </c>
      <c r="E143" s="213">
        <v>260</v>
      </c>
    </row>
    <row r="144" spans="1:5" ht="70.5" customHeight="1">
      <c r="A144" s="67">
        <v>78</v>
      </c>
      <c r="B144" s="167" t="s">
        <v>255</v>
      </c>
      <c r="C144" s="131" t="s">
        <v>77</v>
      </c>
      <c r="D144" s="129" t="s">
        <v>254</v>
      </c>
      <c r="E144" s="213">
        <v>150</v>
      </c>
    </row>
    <row r="145" spans="1:5" ht="48.75" customHeight="1">
      <c r="A145" s="67">
        <v>79</v>
      </c>
      <c r="B145" s="127" t="s">
        <v>256</v>
      </c>
      <c r="C145" s="131" t="s">
        <v>77</v>
      </c>
      <c r="D145" s="129" t="s">
        <v>257</v>
      </c>
      <c r="E145" s="213">
        <v>50</v>
      </c>
    </row>
    <row r="146" spans="1:5" ht="101.25" customHeight="1">
      <c r="A146" s="119">
        <v>80</v>
      </c>
      <c r="B146" s="120" t="s">
        <v>260</v>
      </c>
      <c r="C146" s="120" t="s">
        <v>77</v>
      </c>
      <c r="D146" s="121" t="s">
        <v>259</v>
      </c>
      <c r="E146" s="122">
        <v>840</v>
      </c>
    </row>
    <row r="147" spans="1:5" ht="81.75" customHeight="1">
      <c r="A147" s="63">
        <v>82</v>
      </c>
      <c r="B147" s="9" t="s">
        <v>267</v>
      </c>
      <c r="C147" s="120" t="s">
        <v>77</v>
      </c>
      <c r="D147" s="30" t="s">
        <v>268</v>
      </c>
      <c r="E147" s="122">
        <v>89</v>
      </c>
    </row>
    <row r="148" spans="1:5" ht="105" customHeight="1">
      <c r="A148" s="63">
        <v>83</v>
      </c>
      <c r="B148" s="9" t="s">
        <v>269</v>
      </c>
      <c r="C148" s="120" t="s">
        <v>77</v>
      </c>
      <c r="D148" s="30" t="s">
        <v>270</v>
      </c>
      <c r="E148" s="122">
        <v>180</v>
      </c>
    </row>
    <row r="149" spans="1:5" ht="76.5" customHeight="1">
      <c r="A149" s="67"/>
      <c r="B149" s="110"/>
      <c r="C149" s="110"/>
      <c r="D149" s="111"/>
      <c r="E149" s="88"/>
    </row>
    <row r="150" spans="1:5" ht="76.5" customHeight="1">
      <c r="A150" s="67"/>
      <c r="B150" s="110"/>
      <c r="C150" s="110"/>
      <c r="D150" s="111"/>
      <c r="E150" s="88"/>
    </row>
    <row r="151" spans="1:5" ht="76.5" customHeight="1">
      <c r="A151" s="67"/>
      <c r="B151" s="110"/>
      <c r="C151" s="110"/>
      <c r="D151" s="111"/>
      <c r="E151" s="88"/>
    </row>
    <row r="152" spans="1:5" ht="60" customHeight="1">
      <c r="A152" s="67"/>
      <c r="B152" s="110"/>
      <c r="C152" s="110"/>
      <c r="D152" s="111"/>
      <c r="E152" s="88"/>
    </row>
    <row r="153" spans="1:5" ht="15.75">
      <c r="A153" s="69"/>
      <c r="B153" s="17"/>
      <c r="C153" s="18"/>
      <c r="D153" s="18"/>
      <c r="E153" s="93"/>
    </row>
    <row r="154" spans="1:5" ht="37.5" customHeight="1">
      <c r="A154" s="70">
        <v>3</v>
      </c>
      <c r="B154" s="233" t="s">
        <v>68</v>
      </c>
      <c r="C154" s="234"/>
      <c r="D154" s="234"/>
      <c r="E154" s="187">
        <f>E155+E156+E157+E158+E159+E160+E161+E162</f>
        <v>2073</v>
      </c>
    </row>
    <row r="155" spans="1:5" ht="117" customHeight="1">
      <c r="A155" s="130">
        <v>22</v>
      </c>
      <c r="B155" s="131" t="s">
        <v>132</v>
      </c>
      <c r="C155" s="131" t="s">
        <v>133</v>
      </c>
      <c r="D155" s="132" t="s">
        <v>134</v>
      </c>
      <c r="E155" s="213">
        <v>300</v>
      </c>
    </row>
    <row r="156" spans="1:5" ht="101.25" customHeight="1">
      <c r="A156" s="67">
        <v>29</v>
      </c>
      <c r="B156" s="127" t="s">
        <v>148</v>
      </c>
      <c r="C156" s="127" t="s">
        <v>149</v>
      </c>
      <c r="D156" s="129" t="s">
        <v>150</v>
      </c>
      <c r="E156" s="68">
        <v>473</v>
      </c>
    </row>
    <row r="157" spans="1:5" ht="132.75" customHeight="1">
      <c r="A157" s="67">
        <v>68</v>
      </c>
      <c r="B157" s="127" t="s">
        <v>229</v>
      </c>
      <c r="C157" s="127" t="s">
        <v>230</v>
      </c>
      <c r="D157" s="129" t="s">
        <v>231</v>
      </c>
      <c r="E157" s="213">
        <v>500</v>
      </c>
    </row>
    <row r="158" spans="1:5" ht="96" customHeight="1">
      <c r="A158" s="130">
        <v>77</v>
      </c>
      <c r="B158" s="131" t="s">
        <v>242</v>
      </c>
      <c r="C158" s="131" t="s">
        <v>149</v>
      </c>
      <c r="D158" s="132" t="s">
        <v>243</v>
      </c>
      <c r="E158" s="213">
        <v>800</v>
      </c>
    </row>
    <row r="159" spans="1:5" ht="15.75">
      <c r="A159" s="69"/>
      <c r="B159" s="87"/>
      <c r="C159" s="18"/>
      <c r="D159" s="18"/>
      <c r="E159" s="93"/>
    </row>
    <row r="160" spans="1:5" ht="15.75">
      <c r="A160" s="69"/>
      <c r="B160" s="87"/>
      <c r="C160" s="18"/>
      <c r="D160" s="18"/>
      <c r="E160" s="93"/>
    </row>
    <row r="161" spans="1:5" ht="15.75">
      <c r="A161" s="71"/>
      <c r="B161" s="86"/>
      <c r="C161" s="86"/>
      <c r="D161" s="72"/>
      <c r="E161" s="89"/>
    </row>
    <row r="162" spans="1:5" ht="15.75">
      <c r="A162" s="71"/>
      <c r="B162" s="86"/>
      <c r="C162" s="86"/>
      <c r="D162" s="72"/>
      <c r="E162" s="89"/>
    </row>
    <row r="163" spans="1:5" ht="15.75">
      <c r="A163" s="71"/>
      <c r="B163" s="86"/>
      <c r="C163" s="86"/>
      <c r="D163" s="72"/>
      <c r="E163" s="89"/>
    </row>
    <row r="164" spans="1:5" ht="15.75">
      <c r="A164" s="19"/>
      <c r="B164" s="17"/>
      <c r="C164" s="18"/>
      <c r="D164" s="18"/>
      <c r="E164" s="89"/>
    </row>
    <row r="165" spans="1:5" ht="15.75">
      <c r="A165" s="19"/>
      <c r="B165" s="17"/>
      <c r="C165" s="18"/>
      <c r="D165" s="18"/>
      <c r="E165" s="89"/>
    </row>
    <row r="166" spans="1:5" ht="15.75">
      <c r="A166" s="19"/>
      <c r="B166" s="17"/>
      <c r="C166" s="18"/>
      <c r="D166" s="18"/>
      <c r="E166" s="89"/>
    </row>
    <row r="167" spans="1:5" ht="15.75">
      <c r="A167" s="19"/>
      <c r="B167" s="17"/>
      <c r="C167" s="18"/>
      <c r="D167" s="18"/>
      <c r="E167" s="89"/>
    </row>
    <row r="168" spans="1:5" ht="15.75">
      <c r="A168" s="19"/>
      <c r="B168" s="17"/>
      <c r="C168" s="18"/>
      <c r="D168" s="18"/>
      <c r="E168" s="93"/>
    </row>
    <row r="169" spans="1:5" ht="15.75">
      <c r="A169" s="19"/>
      <c r="B169" s="17"/>
      <c r="C169" s="18"/>
      <c r="D169" s="18"/>
      <c r="E169" s="93"/>
    </row>
    <row r="170" spans="1:5" ht="48" customHeight="1">
      <c r="A170" s="70">
        <v>4</v>
      </c>
      <c r="B170" s="233" t="s">
        <v>19</v>
      </c>
      <c r="C170" s="234"/>
      <c r="D170" s="235"/>
      <c r="E170" s="187">
        <f>SUM(E171:E178)</f>
        <v>3438.8</v>
      </c>
    </row>
    <row r="171" spans="1:5" ht="123" customHeight="1">
      <c r="A171" s="125">
        <v>10</v>
      </c>
      <c r="B171" s="126" t="s">
        <v>104</v>
      </c>
      <c r="C171" s="127" t="s">
        <v>105</v>
      </c>
      <c r="D171" s="128" t="s">
        <v>106</v>
      </c>
      <c r="E171" s="127">
        <v>500</v>
      </c>
    </row>
    <row r="172" spans="1:5" ht="102.75" customHeight="1">
      <c r="A172" s="125">
        <v>13</v>
      </c>
      <c r="B172" s="126" t="s">
        <v>111</v>
      </c>
      <c r="C172" s="127" t="s">
        <v>112</v>
      </c>
      <c r="D172" s="129" t="s">
        <v>113</v>
      </c>
      <c r="E172" s="215">
        <v>400</v>
      </c>
    </row>
    <row r="173" spans="1:5" ht="52.5" customHeight="1">
      <c r="A173" s="130">
        <v>23</v>
      </c>
      <c r="B173" s="131" t="s">
        <v>137</v>
      </c>
      <c r="C173" s="127" t="s">
        <v>138</v>
      </c>
      <c r="D173" s="132" t="s">
        <v>139</v>
      </c>
      <c r="E173" s="213">
        <v>1500</v>
      </c>
    </row>
    <row r="174" spans="1:5" ht="130.5" customHeight="1">
      <c r="A174" s="67">
        <v>41</v>
      </c>
      <c r="B174" s="127" t="s">
        <v>173</v>
      </c>
      <c r="C174" s="131" t="s">
        <v>105</v>
      </c>
      <c r="D174" s="128" t="s">
        <v>106</v>
      </c>
      <c r="E174" s="213">
        <v>500</v>
      </c>
    </row>
    <row r="175" spans="1:5" ht="77.25" customHeight="1">
      <c r="A175" s="67">
        <v>43</v>
      </c>
      <c r="B175" s="127" t="s">
        <v>178</v>
      </c>
      <c r="C175" s="131" t="s">
        <v>112</v>
      </c>
      <c r="D175" s="129" t="s">
        <v>250</v>
      </c>
      <c r="E175" s="88">
        <v>400</v>
      </c>
    </row>
    <row r="176" spans="1:5" ht="51">
      <c r="A176" s="63">
        <v>84</v>
      </c>
      <c r="B176" s="9" t="s">
        <v>262</v>
      </c>
      <c r="C176" s="9" t="s">
        <v>263</v>
      </c>
      <c r="D176" s="30" t="s">
        <v>264</v>
      </c>
      <c r="E176" s="122">
        <v>138.8</v>
      </c>
    </row>
    <row r="177" spans="1:5" ht="15.75">
      <c r="A177" s="34"/>
      <c r="B177" s="35"/>
      <c r="C177" s="36"/>
      <c r="D177" s="36"/>
      <c r="E177" s="136"/>
    </row>
    <row r="178" spans="1:5" ht="15.75">
      <c r="A178" s="75"/>
      <c r="B178" s="76"/>
      <c r="C178" s="75"/>
      <c r="D178" s="77"/>
      <c r="E178" s="135"/>
    </row>
    <row r="179" spans="1:5" ht="21" customHeight="1">
      <c r="A179" s="78"/>
      <c r="B179" s="261" t="s">
        <v>14</v>
      </c>
      <c r="C179" s="262"/>
      <c r="D179" s="263"/>
      <c r="E179" s="186">
        <f>E170+E154+E69+E57+E82</f>
        <v>60193.634</v>
      </c>
    </row>
    <row r="181" ht="15.75">
      <c r="E181" s="27"/>
    </row>
    <row r="183" spans="1:5" ht="15.75">
      <c r="A183" s="231" t="s">
        <v>71</v>
      </c>
      <c r="B183" s="231"/>
      <c r="C183" s="231"/>
      <c r="D183" s="231"/>
      <c r="E183" s="231"/>
    </row>
    <row r="185" ht="15.75">
      <c r="E185" s="27"/>
    </row>
  </sheetData>
  <sheetProtection/>
  <mergeCells count="13">
    <mergeCell ref="A1:E1"/>
    <mergeCell ref="A2:E2"/>
    <mergeCell ref="A3:E3"/>
    <mergeCell ref="A5:A26"/>
    <mergeCell ref="B5:D26"/>
    <mergeCell ref="E5:E26"/>
    <mergeCell ref="A183:E183"/>
    <mergeCell ref="B57:D57"/>
    <mergeCell ref="B69:D69"/>
    <mergeCell ref="B82:D82"/>
    <mergeCell ref="B154:D154"/>
    <mergeCell ref="B170:D170"/>
    <mergeCell ref="B179:D17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zoomScalePageLayoutView="0" workbookViewId="0" topLeftCell="A1">
      <selection activeCell="H82" sqref="H82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30.00390625" style="15" customWidth="1"/>
    <col min="4" max="4" width="36.375" style="15" customWidth="1"/>
    <col min="5" max="5" width="21.75390625" style="15" customWidth="1"/>
    <col min="6" max="6" width="11.625" style="15" bestFit="1" customWidth="1"/>
    <col min="7" max="16384" width="8.875" style="15" customWidth="1"/>
  </cols>
  <sheetData>
    <row r="1" spans="1:5" ht="15.75">
      <c r="A1" s="242" t="s">
        <v>319</v>
      </c>
      <c r="B1" s="242"/>
      <c r="C1" s="242"/>
      <c r="D1" s="242"/>
      <c r="E1" s="242"/>
    </row>
    <row r="2" spans="1:5" ht="15.75">
      <c r="A2" s="242" t="s">
        <v>320</v>
      </c>
      <c r="B2" s="242"/>
      <c r="C2" s="242"/>
      <c r="D2" s="242"/>
      <c r="E2" s="242"/>
    </row>
    <row r="3" spans="1:5" ht="15.75">
      <c r="A3" s="242" t="s">
        <v>265</v>
      </c>
      <c r="B3" s="242"/>
      <c r="C3" s="242"/>
      <c r="D3" s="242"/>
      <c r="E3" s="242"/>
    </row>
    <row r="5" spans="1:5" ht="15.75">
      <c r="A5" s="243" t="s">
        <v>12</v>
      </c>
      <c r="B5" s="246" t="s">
        <v>13</v>
      </c>
      <c r="C5" s="247"/>
      <c r="D5" s="248"/>
      <c r="E5" s="255" t="s">
        <v>15</v>
      </c>
    </row>
    <row r="6" spans="1:5" ht="19.5" customHeight="1">
      <c r="A6" s="244"/>
      <c r="B6" s="249"/>
      <c r="C6" s="250"/>
      <c r="D6" s="251"/>
      <c r="E6" s="256"/>
    </row>
    <row r="7" spans="1:5" ht="6.75" customHeight="1">
      <c r="A7" s="244"/>
      <c r="B7" s="249"/>
      <c r="C7" s="250"/>
      <c r="D7" s="251"/>
      <c r="E7" s="256"/>
    </row>
    <row r="8" spans="1:5" ht="15" customHeight="1" hidden="1">
      <c r="A8" s="244"/>
      <c r="B8" s="249"/>
      <c r="C8" s="250"/>
      <c r="D8" s="251"/>
      <c r="E8" s="256"/>
    </row>
    <row r="9" spans="1:5" ht="103.5" customHeight="1" hidden="1">
      <c r="A9" s="244"/>
      <c r="B9" s="249"/>
      <c r="C9" s="250"/>
      <c r="D9" s="251"/>
      <c r="E9" s="256"/>
    </row>
    <row r="10" spans="1:5" ht="42.75" customHeight="1" hidden="1">
      <c r="A10" s="244"/>
      <c r="B10" s="249"/>
      <c r="C10" s="250"/>
      <c r="D10" s="251"/>
      <c r="E10" s="256"/>
    </row>
    <row r="11" spans="1:5" ht="105" customHeight="1" hidden="1">
      <c r="A11" s="244"/>
      <c r="B11" s="249"/>
      <c r="C11" s="250"/>
      <c r="D11" s="251"/>
      <c r="E11" s="256"/>
    </row>
    <row r="12" spans="1:5" ht="15" customHeight="1" hidden="1">
      <c r="A12" s="244"/>
      <c r="B12" s="249"/>
      <c r="C12" s="250"/>
      <c r="D12" s="251"/>
      <c r="E12" s="256"/>
    </row>
    <row r="13" spans="1:5" ht="15" customHeight="1" hidden="1">
      <c r="A13" s="244"/>
      <c r="B13" s="249"/>
      <c r="C13" s="250"/>
      <c r="D13" s="251"/>
      <c r="E13" s="256"/>
    </row>
    <row r="14" spans="1:5" ht="15" customHeight="1" hidden="1">
      <c r="A14" s="244"/>
      <c r="B14" s="249"/>
      <c r="C14" s="250"/>
      <c r="D14" s="251"/>
      <c r="E14" s="256"/>
    </row>
    <row r="15" spans="1:5" ht="15" customHeight="1" hidden="1">
      <c r="A15" s="244"/>
      <c r="B15" s="249"/>
      <c r="C15" s="250"/>
      <c r="D15" s="251"/>
      <c r="E15" s="256"/>
    </row>
    <row r="16" spans="1:5" ht="15" customHeight="1" hidden="1">
      <c r="A16" s="244"/>
      <c r="B16" s="249"/>
      <c r="C16" s="250"/>
      <c r="D16" s="251"/>
      <c r="E16" s="256"/>
    </row>
    <row r="17" spans="1:5" ht="4.5" customHeight="1" hidden="1">
      <c r="A17" s="244"/>
      <c r="B17" s="249"/>
      <c r="C17" s="250"/>
      <c r="D17" s="251"/>
      <c r="E17" s="256"/>
    </row>
    <row r="18" spans="1:5" ht="15" customHeight="1" hidden="1">
      <c r="A18" s="244"/>
      <c r="B18" s="249"/>
      <c r="C18" s="250"/>
      <c r="D18" s="251"/>
      <c r="E18" s="256"/>
    </row>
    <row r="19" spans="1:5" ht="15" customHeight="1" hidden="1">
      <c r="A19" s="244"/>
      <c r="B19" s="249"/>
      <c r="C19" s="250"/>
      <c r="D19" s="251"/>
      <c r="E19" s="256"/>
    </row>
    <row r="20" spans="1:5" ht="15" customHeight="1" hidden="1">
      <c r="A20" s="244"/>
      <c r="B20" s="249"/>
      <c r="C20" s="250"/>
      <c r="D20" s="251"/>
      <c r="E20" s="256"/>
    </row>
    <row r="21" spans="1:5" ht="15" customHeight="1" hidden="1">
      <c r="A21" s="244"/>
      <c r="B21" s="249"/>
      <c r="C21" s="250"/>
      <c r="D21" s="251"/>
      <c r="E21" s="256"/>
    </row>
    <row r="22" spans="1:5" ht="15" customHeight="1" hidden="1">
      <c r="A22" s="244"/>
      <c r="B22" s="249"/>
      <c r="C22" s="250"/>
      <c r="D22" s="251"/>
      <c r="E22" s="256"/>
    </row>
    <row r="23" spans="1:5" ht="57.75" customHeight="1" hidden="1">
      <c r="A23" s="244"/>
      <c r="B23" s="249"/>
      <c r="C23" s="250"/>
      <c r="D23" s="251"/>
      <c r="E23" s="256"/>
    </row>
    <row r="24" spans="1:5" ht="126.75" customHeight="1" hidden="1">
      <c r="A24" s="244"/>
      <c r="B24" s="249"/>
      <c r="C24" s="250"/>
      <c r="D24" s="251"/>
      <c r="E24" s="256"/>
    </row>
    <row r="25" spans="1:5" ht="15" customHeight="1" hidden="1">
      <c r="A25" s="244"/>
      <c r="B25" s="249"/>
      <c r="C25" s="250"/>
      <c r="D25" s="251"/>
      <c r="E25" s="256"/>
    </row>
    <row r="26" spans="1:5" ht="15.75" hidden="1">
      <c r="A26" s="245"/>
      <c r="B26" s="252"/>
      <c r="C26" s="253"/>
      <c r="D26" s="254"/>
      <c r="E26" s="257"/>
    </row>
    <row r="27" spans="1:5" ht="108.75" customHeight="1" hidden="1">
      <c r="A27" s="63"/>
      <c r="B27" s="98"/>
      <c r="C27" s="98"/>
      <c r="D27" s="99"/>
      <c r="E27" s="98"/>
    </row>
    <row r="28" spans="1:5" ht="121.5" customHeight="1" hidden="1">
      <c r="A28" s="100"/>
      <c r="B28" s="98"/>
      <c r="C28" s="101"/>
      <c r="D28" s="102"/>
      <c r="E28" s="98"/>
    </row>
    <row r="29" spans="1:5" ht="15.75" hidden="1">
      <c r="A29" s="100"/>
      <c r="B29" s="98"/>
      <c r="C29" s="101"/>
      <c r="D29" s="102"/>
      <c r="E29" s="98"/>
    </row>
    <row r="30" spans="1:5" ht="189.75" customHeight="1" hidden="1">
      <c r="A30" s="100"/>
      <c r="B30" s="98"/>
      <c r="C30" s="101"/>
      <c r="D30" s="102"/>
      <c r="E30" s="98"/>
    </row>
    <row r="31" spans="1:5" ht="42" customHeight="1" hidden="1">
      <c r="A31" s="100"/>
      <c r="B31" s="98"/>
      <c r="C31" s="101"/>
      <c r="D31" s="102"/>
      <c r="E31" s="98"/>
    </row>
    <row r="32" spans="1:5" ht="15.75" hidden="1">
      <c r="A32" s="103"/>
      <c r="B32" s="98"/>
      <c r="C32" s="98"/>
      <c r="D32" s="104"/>
      <c r="E32" s="98"/>
    </row>
    <row r="33" spans="1:5" ht="15.75" hidden="1">
      <c r="A33" s="100"/>
      <c r="B33" s="98"/>
      <c r="C33" s="98"/>
      <c r="D33" s="102"/>
      <c r="E33" s="98"/>
    </row>
    <row r="34" spans="1:5" ht="15.75" hidden="1">
      <c r="A34" s="31"/>
      <c r="B34" s="98"/>
      <c r="C34" s="32"/>
      <c r="D34" s="33"/>
      <c r="E34" s="32"/>
    </row>
    <row r="35" spans="1:5" ht="15.75" hidden="1">
      <c r="A35" s="16"/>
      <c r="B35" s="20"/>
      <c r="C35" s="16"/>
      <c r="D35" s="21"/>
      <c r="E35" s="16"/>
    </row>
    <row r="36" spans="1:5" ht="31.5" customHeight="1" hidden="1">
      <c r="A36" s="22"/>
      <c r="B36" s="23"/>
      <c r="C36" s="23"/>
      <c r="D36" s="24"/>
      <c r="E36" s="23"/>
    </row>
    <row r="37" spans="1:5" ht="15.75" hidden="1">
      <c r="A37" s="22"/>
      <c r="B37" s="23"/>
      <c r="C37" s="25"/>
      <c r="D37" s="24"/>
      <c r="E37" s="23"/>
    </row>
    <row r="38" spans="1:5" ht="111" customHeight="1" hidden="1">
      <c r="A38" s="22"/>
      <c r="B38" s="23"/>
      <c r="C38" s="25"/>
      <c r="D38" s="24"/>
      <c r="E38" s="23"/>
    </row>
    <row r="39" spans="1:5" ht="15.75" hidden="1">
      <c r="A39" s="22"/>
      <c r="B39" s="23"/>
      <c r="C39" s="23"/>
      <c r="D39" s="24"/>
      <c r="E39" s="23"/>
    </row>
    <row r="40" spans="1:5" ht="15.75" hidden="1">
      <c r="A40" s="22"/>
      <c r="B40" s="23"/>
      <c r="C40" s="23"/>
      <c r="D40" s="24"/>
      <c r="E40" s="23"/>
    </row>
    <row r="41" spans="1:5" ht="15.75" hidden="1">
      <c r="A41" s="22"/>
      <c r="B41" s="23"/>
      <c r="C41" s="25"/>
      <c r="D41" s="24"/>
      <c r="E41" s="23"/>
    </row>
    <row r="42" spans="1:5" ht="15.75" hidden="1">
      <c r="A42" s="16"/>
      <c r="B42" s="18"/>
      <c r="C42" s="18"/>
      <c r="D42" s="18"/>
      <c r="E42" s="19"/>
    </row>
    <row r="43" spans="1:5" ht="15.75" hidden="1">
      <c r="A43" s="16"/>
      <c r="B43" s="18"/>
      <c r="C43" s="18"/>
      <c r="D43" s="18"/>
      <c r="E43" s="19"/>
    </row>
    <row r="44" spans="1:5" ht="15.75" hidden="1">
      <c r="A44" s="16"/>
      <c r="B44" s="18"/>
      <c r="C44" s="18"/>
      <c r="D44" s="18"/>
      <c r="E44" s="19"/>
    </row>
    <row r="45" spans="1:5" ht="15.75" hidden="1">
      <c r="A45" s="16"/>
      <c r="B45" s="18"/>
      <c r="C45" s="18"/>
      <c r="D45" s="18"/>
      <c r="E45" s="19"/>
    </row>
    <row r="46" spans="1:5" ht="15.75" hidden="1">
      <c r="A46" s="16"/>
      <c r="B46" s="18"/>
      <c r="C46" s="18"/>
      <c r="D46" s="18"/>
      <c r="E46" s="19"/>
    </row>
    <row r="47" spans="1:5" ht="15.75" hidden="1">
      <c r="A47" s="16"/>
      <c r="B47" s="18"/>
      <c r="C47" s="18"/>
      <c r="D47" s="18"/>
      <c r="E47" s="19"/>
    </row>
    <row r="48" spans="1:5" ht="15.75" hidden="1">
      <c r="A48" s="16"/>
      <c r="B48" s="18"/>
      <c r="C48" s="18"/>
      <c r="D48" s="18"/>
      <c r="E48" s="19"/>
    </row>
    <row r="49" spans="1:5" ht="15.75" hidden="1">
      <c r="A49" s="16"/>
      <c r="B49" s="18"/>
      <c r="C49" s="18"/>
      <c r="D49" s="18"/>
      <c r="E49" s="19"/>
    </row>
    <row r="50" spans="1:5" ht="15.75" hidden="1">
      <c r="A50" s="16"/>
      <c r="B50" s="18"/>
      <c r="C50" s="18"/>
      <c r="D50" s="18"/>
      <c r="E50" s="19"/>
    </row>
    <row r="51" spans="1:5" ht="15.75" hidden="1">
      <c r="A51" s="16"/>
      <c r="B51" s="17"/>
      <c r="C51" s="18"/>
      <c r="D51" s="18"/>
      <c r="E51" s="19"/>
    </row>
    <row r="52" spans="1:5" ht="15.75" hidden="1">
      <c r="A52" s="16"/>
      <c r="B52" s="17"/>
      <c r="C52" s="18"/>
      <c r="D52" s="18"/>
      <c r="E52" s="19"/>
    </row>
    <row r="53" spans="1:5" ht="15.75" hidden="1">
      <c r="A53" s="16"/>
      <c r="B53" s="17"/>
      <c r="C53" s="18"/>
      <c r="D53" s="18"/>
      <c r="E53" s="19"/>
    </row>
    <row r="54" spans="1:5" ht="15.75" hidden="1">
      <c r="A54" s="16"/>
      <c r="B54" s="17"/>
      <c r="C54" s="18"/>
      <c r="D54" s="18"/>
      <c r="E54" s="19"/>
    </row>
    <row r="55" spans="1:5" ht="15.75" hidden="1">
      <c r="A55" s="16"/>
      <c r="B55" s="17"/>
      <c r="C55" s="18"/>
      <c r="D55" s="18"/>
      <c r="E55" s="19"/>
    </row>
    <row r="56" spans="1:5" ht="15.75" hidden="1">
      <c r="A56" s="26"/>
      <c r="B56" s="17"/>
      <c r="C56" s="18"/>
      <c r="D56" s="18"/>
      <c r="E56" s="19"/>
    </row>
    <row r="57" spans="1:5" ht="54" customHeight="1">
      <c r="A57" s="91">
        <v>1</v>
      </c>
      <c r="B57" s="232" t="s">
        <v>18</v>
      </c>
      <c r="C57" s="232"/>
      <c r="D57" s="232"/>
      <c r="E57" s="92">
        <f>SUM(E58:E68)</f>
        <v>25374.4</v>
      </c>
    </row>
    <row r="58" spans="1:5" ht="144.75" customHeight="1" hidden="1">
      <c r="A58" s="67">
        <v>37</v>
      </c>
      <c r="B58" s="127" t="s">
        <v>166</v>
      </c>
      <c r="C58" s="131" t="s">
        <v>167</v>
      </c>
      <c r="D58" s="129" t="s">
        <v>168</v>
      </c>
      <c r="E58" s="213">
        <v>233.28</v>
      </c>
    </row>
    <row r="59" spans="1:5" ht="132" customHeight="1" hidden="1">
      <c r="A59" s="67">
        <v>48</v>
      </c>
      <c r="B59" s="127" t="s">
        <v>180</v>
      </c>
      <c r="C59" s="131" t="s">
        <v>167</v>
      </c>
      <c r="D59" s="129" t="s">
        <v>181</v>
      </c>
      <c r="E59" s="68">
        <v>8670.27</v>
      </c>
    </row>
    <row r="60" spans="1:5" ht="156" customHeight="1" hidden="1">
      <c r="A60" s="67">
        <v>61</v>
      </c>
      <c r="B60" s="126" t="s">
        <v>213</v>
      </c>
      <c r="C60" s="131" t="s">
        <v>167</v>
      </c>
      <c r="D60" s="129" t="s">
        <v>215</v>
      </c>
      <c r="E60" s="68">
        <v>3878.372</v>
      </c>
    </row>
    <row r="61" spans="1:5" ht="144" customHeight="1" hidden="1">
      <c r="A61" s="67">
        <v>62</v>
      </c>
      <c r="B61" s="126" t="s">
        <v>216</v>
      </c>
      <c r="C61" s="131" t="s">
        <v>167</v>
      </c>
      <c r="D61" s="129" t="s">
        <v>217</v>
      </c>
      <c r="E61" s="68">
        <v>6899.22</v>
      </c>
    </row>
    <row r="62" spans="1:5" ht="146.25" customHeight="1" hidden="1">
      <c r="A62" s="67">
        <v>66</v>
      </c>
      <c r="B62" s="126" t="s">
        <v>225</v>
      </c>
      <c r="C62" s="131" t="s">
        <v>167</v>
      </c>
      <c r="D62" s="129" t="s">
        <v>226</v>
      </c>
      <c r="E62" s="68">
        <v>1482.49</v>
      </c>
    </row>
    <row r="63" spans="1:5" ht="138.75" customHeight="1" hidden="1">
      <c r="A63" s="67">
        <v>72</v>
      </c>
      <c r="B63" s="126" t="s">
        <v>238</v>
      </c>
      <c r="C63" s="131" t="s">
        <v>167</v>
      </c>
      <c r="D63" s="129" t="s">
        <v>241</v>
      </c>
      <c r="E63" s="68">
        <v>3811.806</v>
      </c>
    </row>
    <row r="64" spans="1:5" ht="144" customHeight="1" hidden="1">
      <c r="A64" s="67">
        <v>73</v>
      </c>
      <c r="B64" s="127" t="s">
        <v>239</v>
      </c>
      <c r="C64" s="131" t="s">
        <v>167</v>
      </c>
      <c r="D64" s="129" t="s">
        <v>240</v>
      </c>
      <c r="E64" s="68">
        <v>64.565</v>
      </c>
    </row>
    <row r="65" spans="1:5" ht="144" customHeight="1" hidden="1">
      <c r="A65" s="63">
        <v>81</v>
      </c>
      <c r="B65" s="9" t="s">
        <v>258</v>
      </c>
      <c r="C65" s="9" t="s">
        <v>167</v>
      </c>
      <c r="D65" s="30" t="s">
        <v>261</v>
      </c>
      <c r="E65" s="122">
        <v>334.395</v>
      </c>
    </row>
    <row r="66" spans="1:5" ht="144" customHeight="1" hidden="1">
      <c r="A66" s="67"/>
      <c r="B66" s="127"/>
      <c r="C66" s="131"/>
      <c r="D66" s="129"/>
      <c r="E66" s="68"/>
    </row>
    <row r="67" spans="1:5" ht="144" customHeight="1" hidden="1">
      <c r="A67" s="67"/>
      <c r="B67" s="127"/>
      <c r="C67" s="131"/>
      <c r="D67" s="129"/>
      <c r="E67" s="68"/>
    </row>
    <row r="68" spans="1:5" ht="51.75" customHeight="1" hidden="1">
      <c r="A68" s="67"/>
      <c r="B68" s="127"/>
      <c r="C68" s="131"/>
      <c r="D68" s="129"/>
      <c r="E68" s="68"/>
    </row>
    <row r="69" spans="1:5" ht="51" customHeight="1" hidden="1">
      <c r="A69" s="70">
        <v>2</v>
      </c>
      <c r="B69" s="233" t="s">
        <v>22</v>
      </c>
      <c r="C69" s="234"/>
      <c r="D69" s="234"/>
      <c r="E69" s="93">
        <f>E73+E74+E76+E77+E72+E78+E79+E70+E71+E75</f>
        <v>0</v>
      </c>
    </row>
    <row r="70" spans="1:5" ht="137.25" customHeight="1" hidden="1">
      <c r="A70" s="125"/>
      <c r="B70" s="126"/>
      <c r="C70" s="127"/>
      <c r="D70" s="128"/>
      <c r="E70" s="133"/>
    </row>
    <row r="71" spans="1:5" ht="77.25" customHeight="1" hidden="1">
      <c r="A71" s="108"/>
      <c r="B71" s="109"/>
      <c r="C71" s="110"/>
      <c r="D71" s="105"/>
      <c r="E71" s="112"/>
    </row>
    <row r="72" spans="1:5" ht="135.75" customHeight="1" hidden="1">
      <c r="A72" s="67"/>
      <c r="B72" s="105"/>
      <c r="C72" s="85"/>
      <c r="D72" s="105"/>
      <c r="E72" s="88"/>
    </row>
    <row r="73" spans="1:5" ht="72" customHeight="1" hidden="1">
      <c r="A73" s="67"/>
      <c r="B73" s="105"/>
      <c r="C73" s="105"/>
      <c r="D73" s="105"/>
      <c r="E73" s="88"/>
    </row>
    <row r="74" spans="1:5" ht="115.5" customHeight="1" hidden="1">
      <c r="A74" s="67"/>
      <c r="B74" s="105"/>
      <c r="C74" s="105"/>
      <c r="D74" s="105"/>
      <c r="E74" s="88"/>
    </row>
    <row r="75" spans="1:5" ht="66.75" customHeight="1" hidden="1">
      <c r="A75" s="67"/>
      <c r="B75" s="110"/>
      <c r="C75" s="110"/>
      <c r="D75" s="105"/>
      <c r="E75" s="112"/>
    </row>
    <row r="76" spans="1:5" ht="102.75" customHeight="1" hidden="1">
      <c r="A76" s="67"/>
      <c r="B76" s="105"/>
      <c r="C76" s="105"/>
      <c r="D76" s="105"/>
      <c r="E76" s="88"/>
    </row>
    <row r="77" spans="1:5" ht="93" customHeight="1" hidden="1">
      <c r="A77" s="67"/>
      <c r="B77" s="105"/>
      <c r="C77" s="105"/>
      <c r="D77" s="105"/>
      <c r="E77" s="88"/>
    </row>
    <row r="78" spans="1:5" ht="114.75" customHeight="1" hidden="1">
      <c r="A78" s="67"/>
      <c r="B78" s="110"/>
      <c r="C78" s="110"/>
      <c r="D78" s="111"/>
      <c r="E78" s="88"/>
    </row>
    <row r="79" spans="1:5" ht="114.75" customHeight="1" hidden="1">
      <c r="A79" s="67"/>
      <c r="B79" s="110"/>
      <c r="C79" s="110"/>
      <c r="D79" s="111"/>
      <c r="E79" s="88"/>
    </row>
    <row r="80" spans="1:5" ht="114.75" customHeight="1" hidden="1">
      <c r="A80" s="67"/>
      <c r="B80" s="105"/>
      <c r="C80" s="105"/>
      <c r="D80" s="105"/>
      <c r="E80" s="88"/>
    </row>
    <row r="81" spans="1:5" ht="90" customHeight="1" hidden="1">
      <c r="A81" s="78"/>
      <c r="B81" s="115"/>
      <c r="C81" s="115"/>
      <c r="D81" s="115"/>
      <c r="E81" s="92"/>
    </row>
    <row r="82" spans="1:5" ht="48.75" customHeight="1">
      <c r="A82" s="94">
        <v>2</v>
      </c>
      <c r="B82" s="233" t="s">
        <v>39</v>
      </c>
      <c r="C82" s="234"/>
      <c r="D82" s="235"/>
      <c r="E82" s="89">
        <f>SUM(E83:E153)</f>
        <v>29307.4</v>
      </c>
    </row>
    <row r="83" spans="1:5" ht="111" customHeight="1" hidden="1">
      <c r="A83" s="125">
        <v>1</v>
      </c>
      <c r="B83" s="126" t="s">
        <v>79</v>
      </c>
      <c r="C83" s="127" t="s">
        <v>77</v>
      </c>
      <c r="D83" s="128" t="s">
        <v>80</v>
      </c>
      <c r="E83" s="127">
        <v>9755</v>
      </c>
    </row>
    <row r="84" spans="1:5" ht="84.75" customHeight="1" hidden="1">
      <c r="A84" s="125">
        <v>2</v>
      </c>
      <c r="B84" s="126" t="s">
        <v>76</v>
      </c>
      <c r="C84" s="127" t="s">
        <v>77</v>
      </c>
      <c r="D84" s="128" t="s">
        <v>78</v>
      </c>
      <c r="E84" s="127">
        <v>100</v>
      </c>
    </row>
    <row r="85" spans="1:5" ht="54.75" customHeight="1" hidden="1">
      <c r="A85" s="125">
        <v>3</v>
      </c>
      <c r="B85" s="126" t="s">
        <v>81</v>
      </c>
      <c r="C85" s="127" t="s">
        <v>77</v>
      </c>
      <c r="D85" s="128" t="s">
        <v>82</v>
      </c>
      <c r="E85" s="127">
        <v>300</v>
      </c>
    </row>
    <row r="86" spans="1:5" ht="117" customHeight="1" hidden="1">
      <c r="A86" s="125">
        <v>4</v>
      </c>
      <c r="B86" s="126" t="s">
        <v>83</v>
      </c>
      <c r="C86" s="127" t="s">
        <v>77</v>
      </c>
      <c r="D86" s="128" t="s">
        <v>85</v>
      </c>
      <c r="E86" s="127">
        <v>240</v>
      </c>
    </row>
    <row r="87" spans="1:5" ht="66" customHeight="1" hidden="1">
      <c r="A87" s="125">
        <v>5</v>
      </c>
      <c r="B87" s="126" t="s">
        <v>98</v>
      </c>
      <c r="C87" s="127" t="s">
        <v>77</v>
      </c>
      <c r="D87" s="128" t="s">
        <v>99</v>
      </c>
      <c r="E87" s="127">
        <v>30</v>
      </c>
    </row>
    <row r="88" spans="1:5" ht="84" customHeight="1" hidden="1">
      <c r="A88" s="125">
        <v>6</v>
      </c>
      <c r="B88" s="126" t="s">
        <v>100</v>
      </c>
      <c r="C88" s="127" t="s">
        <v>77</v>
      </c>
      <c r="D88" s="128" t="s">
        <v>101</v>
      </c>
      <c r="E88" s="127">
        <v>30</v>
      </c>
    </row>
    <row r="89" spans="1:5" ht="66.75" customHeight="1" hidden="1">
      <c r="A89" s="125">
        <v>7</v>
      </c>
      <c r="B89" s="126" t="s">
        <v>102</v>
      </c>
      <c r="C89" s="127" t="s">
        <v>77</v>
      </c>
      <c r="D89" s="128" t="s">
        <v>251</v>
      </c>
      <c r="E89" s="127">
        <v>38</v>
      </c>
    </row>
    <row r="90" spans="1:5" ht="73.5" customHeight="1" hidden="1">
      <c r="A90" s="125">
        <v>8</v>
      </c>
      <c r="B90" s="126" t="s">
        <v>95</v>
      </c>
      <c r="C90" s="127" t="s">
        <v>77</v>
      </c>
      <c r="D90" s="128" t="s">
        <v>94</v>
      </c>
      <c r="E90" s="127">
        <v>148</v>
      </c>
    </row>
    <row r="91" spans="1:5" ht="88.5" customHeight="1" hidden="1">
      <c r="A91" s="125">
        <v>9</v>
      </c>
      <c r="B91" s="126" t="s">
        <v>96</v>
      </c>
      <c r="C91" s="127" t="s">
        <v>77</v>
      </c>
      <c r="D91" s="128" t="s">
        <v>252</v>
      </c>
      <c r="E91" s="127">
        <v>400</v>
      </c>
    </row>
    <row r="92" spans="1:5" ht="66" customHeight="1" hidden="1">
      <c r="A92" s="125">
        <v>11</v>
      </c>
      <c r="B92" s="126" t="s">
        <v>107</v>
      </c>
      <c r="C92" s="127" t="s">
        <v>77</v>
      </c>
      <c r="D92" s="128" t="s">
        <v>253</v>
      </c>
      <c r="E92" s="131">
        <v>10</v>
      </c>
    </row>
    <row r="93" spans="1:5" ht="54" customHeight="1" hidden="1">
      <c r="A93" s="125">
        <v>12</v>
      </c>
      <c r="B93" s="126" t="s">
        <v>109</v>
      </c>
      <c r="C93" s="127" t="s">
        <v>77</v>
      </c>
      <c r="D93" s="128" t="s">
        <v>110</v>
      </c>
      <c r="E93" s="214">
        <v>20</v>
      </c>
    </row>
    <row r="94" spans="1:5" ht="107.25" customHeight="1" hidden="1">
      <c r="A94" s="125">
        <v>14</v>
      </c>
      <c r="B94" s="126" t="s">
        <v>162</v>
      </c>
      <c r="C94" s="127" t="s">
        <v>77</v>
      </c>
      <c r="D94" s="129" t="s">
        <v>115</v>
      </c>
      <c r="E94" s="215">
        <f>1017+29.136</f>
        <v>1046.136</v>
      </c>
    </row>
    <row r="95" spans="1:5" ht="60.75" customHeight="1" hidden="1">
      <c r="A95" s="125">
        <v>15</v>
      </c>
      <c r="B95" s="126" t="s">
        <v>122</v>
      </c>
      <c r="C95" s="127" t="s">
        <v>77</v>
      </c>
      <c r="D95" s="128" t="s">
        <v>123</v>
      </c>
      <c r="E95" s="131">
        <v>1170</v>
      </c>
    </row>
    <row r="96" spans="1:5" ht="62.25" customHeight="1" hidden="1">
      <c r="A96" s="125">
        <v>16</v>
      </c>
      <c r="B96" s="126" t="s">
        <v>118</v>
      </c>
      <c r="C96" s="127" t="s">
        <v>77</v>
      </c>
      <c r="D96" s="128" t="s">
        <v>119</v>
      </c>
      <c r="E96" s="131">
        <v>20</v>
      </c>
    </row>
    <row r="97" spans="1:5" ht="75" customHeight="1" hidden="1">
      <c r="A97" s="125">
        <v>17</v>
      </c>
      <c r="B97" s="126" t="s">
        <v>120</v>
      </c>
      <c r="C97" s="127" t="s">
        <v>77</v>
      </c>
      <c r="D97" s="128" t="s">
        <v>121</v>
      </c>
      <c r="E97" s="131">
        <v>50</v>
      </c>
    </row>
    <row r="98" spans="1:5" ht="103.5" customHeight="1" hidden="1">
      <c r="A98" s="216">
        <v>18</v>
      </c>
      <c r="B98" s="217" t="s">
        <v>116</v>
      </c>
      <c r="C98" s="131" t="s">
        <v>77</v>
      </c>
      <c r="D98" s="218" t="s">
        <v>117</v>
      </c>
      <c r="E98" s="131">
        <v>100</v>
      </c>
    </row>
    <row r="99" spans="1:5" ht="87" customHeight="1" hidden="1">
      <c r="A99" s="125">
        <v>19</v>
      </c>
      <c r="B99" s="126" t="s">
        <v>128</v>
      </c>
      <c r="C99" s="131" t="s">
        <v>77</v>
      </c>
      <c r="D99" s="129" t="s">
        <v>129</v>
      </c>
      <c r="E99" s="131">
        <v>150</v>
      </c>
    </row>
    <row r="100" spans="1:5" ht="61.5" customHeight="1" hidden="1">
      <c r="A100" s="67">
        <v>20</v>
      </c>
      <c r="B100" s="126" t="s">
        <v>124</v>
      </c>
      <c r="C100" s="131" t="s">
        <v>77</v>
      </c>
      <c r="D100" s="129" t="s">
        <v>125</v>
      </c>
      <c r="E100" s="213">
        <v>1000</v>
      </c>
    </row>
    <row r="101" spans="1:5" ht="93" customHeight="1" hidden="1">
      <c r="A101" s="67">
        <v>21</v>
      </c>
      <c r="B101" s="127" t="s">
        <v>130</v>
      </c>
      <c r="C101" s="131" t="s">
        <v>77</v>
      </c>
      <c r="D101" s="129" t="s">
        <v>131</v>
      </c>
      <c r="E101" s="213">
        <v>100</v>
      </c>
    </row>
    <row r="102" spans="1:5" ht="66" customHeight="1" hidden="1">
      <c r="A102" s="130">
        <v>24</v>
      </c>
      <c r="B102" s="131" t="s">
        <v>135</v>
      </c>
      <c r="C102" s="131" t="s">
        <v>77</v>
      </c>
      <c r="D102" s="132" t="s">
        <v>136</v>
      </c>
      <c r="E102" s="213">
        <v>80</v>
      </c>
    </row>
    <row r="103" spans="1:5" ht="66.75" customHeight="1" hidden="1">
      <c r="A103" s="67">
        <v>25</v>
      </c>
      <c r="B103" s="219" t="s">
        <v>140</v>
      </c>
      <c r="C103" s="127" t="s">
        <v>141</v>
      </c>
      <c r="D103" s="129" t="s">
        <v>142</v>
      </c>
      <c r="E103" s="213">
        <v>50</v>
      </c>
    </row>
    <row r="104" spans="1:5" ht="91.5" customHeight="1" hidden="1">
      <c r="A104" s="67">
        <v>26</v>
      </c>
      <c r="B104" s="127" t="s">
        <v>143</v>
      </c>
      <c r="C104" s="131" t="s">
        <v>77</v>
      </c>
      <c r="D104" s="129" t="s">
        <v>144</v>
      </c>
      <c r="E104" s="68">
        <v>60</v>
      </c>
    </row>
    <row r="105" spans="1:5" ht="76.5" customHeight="1" hidden="1">
      <c r="A105" s="67">
        <v>27</v>
      </c>
      <c r="B105" s="127" t="s">
        <v>145</v>
      </c>
      <c r="C105" s="131" t="s">
        <v>77</v>
      </c>
      <c r="D105" s="129" t="s">
        <v>146</v>
      </c>
      <c r="E105" s="88">
        <v>100</v>
      </c>
    </row>
    <row r="106" spans="1:5" ht="66" customHeight="1" hidden="1">
      <c r="A106" s="67">
        <v>28</v>
      </c>
      <c r="B106" s="127" t="s">
        <v>147</v>
      </c>
      <c r="C106" s="131" t="s">
        <v>77</v>
      </c>
      <c r="D106" s="129" t="s">
        <v>152</v>
      </c>
      <c r="E106" s="88">
        <v>50</v>
      </c>
    </row>
    <row r="107" spans="1:5" ht="75" customHeight="1" hidden="1">
      <c r="A107" s="67">
        <v>30</v>
      </c>
      <c r="B107" s="127" t="s">
        <v>151</v>
      </c>
      <c r="C107" s="131" t="s">
        <v>77</v>
      </c>
      <c r="D107" s="129" t="s">
        <v>153</v>
      </c>
      <c r="E107" s="68">
        <v>288</v>
      </c>
    </row>
    <row r="108" spans="1:5" ht="69" customHeight="1" hidden="1">
      <c r="A108" s="67">
        <v>31</v>
      </c>
      <c r="B108" s="127" t="s">
        <v>154</v>
      </c>
      <c r="C108" s="131" t="s">
        <v>77</v>
      </c>
      <c r="D108" s="129" t="s">
        <v>155</v>
      </c>
      <c r="E108" s="68">
        <v>95</v>
      </c>
    </row>
    <row r="109" spans="1:5" ht="75" customHeight="1" hidden="1">
      <c r="A109" s="67">
        <v>32</v>
      </c>
      <c r="B109" s="127" t="s">
        <v>156</v>
      </c>
      <c r="C109" s="131" t="s">
        <v>77</v>
      </c>
      <c r="D109" s="129" t="s">
        <v>157</v>
      </c>
      <c r="E109" s="68">
        <v>74</v>
      </c>
    </row>
    <row r="110" spans="1:5" ht="60.75" customHeight="1" hidden="1">
      <c r="A110" s="67">
        <v>33</v>
      </c>
      <c r="B110" s="127" t="s">
        <v>158</v>
      </c>
      <c r="C110" s="131" t="s">
        <v>77</v>
      </c>
      <c r="D110" s="129" t="s">
        <v>159</v>
      </c>
      <c r="E110" s="213">
        <v>10</v>
      </c>
    </row>
    <row r="111" spans="1:5" ht="63.75" customHeight="1" hidden="1">
      <c r="A111" s="67">
        <v>34</v>
      </c>
      <c r="B111" s="127" t="s">
        <v>160</v>
      </c>
      <c r="C111" s="131" t="s">
        <v>77</v>
      </c>
      <c r="D111" s="129" t="s">
        <v>161</v>
      </c>
      <c r="E111" s="213">
        <v>50</v>
      </c>
    </row>
    <row r="112" spans="1:5" ht="60.75" customHeight="1" hidden="1">
      <c r="A112" s="67">
        <v>35</v>
      </c>
      <c r="B112" s="127" t="s">
        <v>163</v>
      </c>
      <c r="C112" s="131" t="s">
        <v>77</v>
      </c>
      <c r="D112" s="129" t="s">
        <v>164</v>
      </c>
      <c r="E112" s="213">
        <v>20</v>
      </c>
    </row>
    <row r="113" spans="1:5" ht="65.25" customHeight="1" hidden="1">
      <c r="A113" s="130">
        <v>36</v>
      </c>
      <c r="B113" s="131" t="s">
        <v>165</v>
      </c>
      <c r="C113" s="131" t="s">
        <v>77</v>
      </c>
      <c r="D113" s="218" t="s">
        <v>82</v>
      </c>
      <c r="E113" s="213">
        <v>200</v>
      </c>
    </row>
    <row r="114" spans="1:5" ht="57.75" customHeight="1" hidden="1">
      <c r="A114" s="67">
        <v>38</v>
      </c>
      <c r="B114" s="127" t="s">
        <v>169</v>
      </c>
      <c r="C114" s="131" t="s">
        <v>77</v>
      </c>
      <c r="D114" s="218" t="s">
        <v>170</v>
      </c>
      <c r="E114" s="68">
        <v>30</v>
      </c>
    </row>
    <row r="115" spans="1:5" ht="59.25" customHeight="1" hidden="1">
      <c r="A115" s="67">
        <v>39</v>
      </c>
      <c r="B115" s="127" t="s">
        <v>171</v>
      </c>
      <c r="C115" s="131" t="s">
        <v>77</v>
      </c>
      <c r="D115" s="218" t="s">
        <v>172</v>
      </c>
      <c r="E115" s="68">
        <v>100</v>
      </c>
    </row>
    <row r="116" spans="1:5" ht="72.75" customHeight="1" hidden="1">
      <c r="A116" s="67">
        <v>40</v>
      </c>
      <c r="B116" s="127" t="s">
        <v>174</v>
      </c>
      <c r="C116" s="131" t="s">
        <v>77</v>
      </c>
      <c r="D116" s="129" t="s">
        <v>175</v>
      </c>
      <c r="E116" s="213">
        <v>500</v>
      </c>
    </row>
    <row r="117" spans="1:5" ht="87.75" customHeight="1" hidden="1">
      <c r="A117" s="67">
        <v>42</v>
      </c>
      <c r="B117" s="127" t="s">
        <v>176</v>
      </c>
      <c r="C117" s="131" t="s">
        <v>77</v>
      </c>
      <c r="D117" s="129" t="s">
        <v>177</v>
      </c>
      <c r="E117" s="68">
        <v>1200</v>
      </c>
    </row>
    <row r="118" spans="1:5" ht="55.5" customHeight="1" hidden="1">
      <c r="A118" s="67">
        <v>44</v>
      </c>
      <c r="B118" s="127" t="s">
        <v>184</v>
      </c>
      <c r="C118" s="131" t="s">
        <v>77</v>
      </c>
      <c r="D118" s="129" t="s">
        <v>185</v>
      </c>
      <c r="E118" s="213">
        <v>850</v>
      </c>
    </row>
    <row r="119" spans="1:5" ht="60" customHeight="1" hidden="1">
      <c r="A119" s="67">
        <v>45</v>
      </c>
      <c r="B119" s="127" t="s">
        <v>182</v>
      </c>
      <c r="C119" s="131" t="s">
        <v>77</v>
      </c>
      <c r="D119" s="129" t="s">
        <v>183</v>
      </c>
      <c r="E119" s="213">
        <v>400</v>
      </c>
    </row>
    <row r="120" spans="1:5" ht="75" customHeight="1" hidden="1">
      <c r="A120" s="67">
        <v>46</v>
      </c>
      <c r="B120" s="127" t="s">
        <v>186</v>
      </c>
      <c r="C120" s="131" t="s">
        <v>77</v>
      </c>
      <c r="D120" s="129" t="s">
        <v>187</v>
      </c>
      <c r="E120" s="213">
        <v>20</v>
      </c>
    </row>
    <row r="121" spans="1:5" ht="79.5" customHeight="1" hidden="1">
      <c r="A121" s="67">
        <v>47</v>
      </c>
      <c r="B121" s="127" t="s">
        <v>188</v>
      </c>
      <c r="C121" s="131" t="s">
        <v>77</v>
      </c>
      <c r="D121" s="129" t="s">
        <v>189</v>
      </c>
      <c r="E121" s="213">
        <v>200</v>
      </c>
    </row>
    <row r="122" spans="1:5" ht="83.25" customHeight="1" hidden="1">
      <c r="A122" s="67">
        <v>49</v>
      </c>
      <c r="B122" s="127" t="s">
        <v>190</v>
      </c>
      <c r="C122" s="131" t="s">
        <v>77</v>
      </c>
      <c r="D122" s="129" t="s">
        <v>191</v>
      </c>
      <c r="E122" s="213">
        <v>60</v>
      </c>
    </row>
    <row r="123" spans="1:5" ht="60" customHeight="1" hidden="1">
      <c r="A123" s="67">
        <v>50</v>
      </c>
      <c r="B123" s="126">
        <v>42570</v>
      </c>
      <c r="C123" s="131" t="s">
        <v>77</v>
      </c>
      <c r="D123" s="129" t="s">
        <v>192</v>
      </c>
      <c r="E123" s="213">
        <v>1150</v>
      </c>
    </row>
    <row r="124" spans="1:5" ht="60" customHeight="1" hidden="1">
      <c r="A124" s="67">
        <v>51</v>
      </c>
      <c r="B124" s="126" t="s">
        <v>193</v>
      </c>
      <c r="C124" s="131" t="s">
        <v>77</v>
      </c>
      <c r="D124" s="129" t="s">
        <v>194</v>
      </c>
      <c r="E124" s="213">
        <v>30</v>
      </c>
    </row>
    <row r="125" spans="1:5" ht="50.25" customHeight="1" hidden="1">
      <c r="A125" s="67">
        <v>52</v>
      </c>
      <c r="B125" s="126" t="s">
        <v>196</v>
      </c>
      <c r="C125" s="131" t="s">
        <v>77</v>
      </c>
      <c r="D125" s="129" t="s">
        <v>197</v>
      </c>
      <c r="E125" s="213">
        <v>250</v>
      </c>
    </row>
    <row r="126" spans="1:5" ht="51" customHeight="1" hidden="1">
      <c r="A126" s="67">
        <v>53</v>
      </c>
      <c r="B126" s="126" t="s">
        <v>198</v>
      </c>
      <c r="C126" s="131" t="s">
        <v>77</v>
      </c>
      <c r="D126" s="129" t="s">
        <v>199</v>
      </c>
      <c r="E126" s="213">
        <v>50</v>
      </c>
    </row>
    <row r="127" spans="1:5" ht="69.75" customHeight="1" hidden="1">
      <c r="A127" s="130">
        <v>54</v>
      </c>
      <c r="B127" s="217" t="s">
        <v>201</v>
      </c>
      <c r="C127" s="131" t="s">
        <v>77</v>
      </c>
      <c r="D127" s="132" t="s">
        <v>200</v>
      </c>
      <c r="E127" s="213">
        <v>20</v>
      </c>
    </row>
    <row r="128" spans="1:5" ht="75.75" customHeight="1" hidden="1">
      <c r="A128" s="130">
        <v>55</v>
      </c>
      <c r="B128" s="217" t="s">
        <v>202</v>
      </c>
      <c r="C128" s="131" t="s">
        <v>77</v>
      </c>
      <c r="D128" s="132" t="s">
        <v>203</v>
      </c>
      <c r="E128" s="213">
        <v>700</v>
      </c>
    </row>
    <row r="129" spans="1:5" ht="54.75" customHeight="1" hidden="1">
      <c r="A129" s="130">
        <v>56</v>
      </c>
      <c r="B129" s="217" t="s">
        <v>204</v>
      </c>
      <c r="C129" s="131" t="s">
        <v>77</v>
      </c>
      <c r="D129" s="132" t="s">
        <v>206</v>
      </c>
      <c r="E129" s="213">
        <v>300</v>
      </c>
    </row>
    <row r="130" spans="1:5" ht="62.25" customHeight="1" hidden="1">
      <c r="A130" s="130">
        <v>57</v>
      </c>
      <c r="B130" s="217" t="s">
        <v>205</v>
      </c>
      <c r="C130" s="131" t="s">
        <v>77</v>
      </c>
      <c r="D130" s="132" t="s">
        <v>208</v>
      </c>
      <c r="E130" s="213">
        <v>200</v>
      </c>
    </row>
    <row r="131" spans="1:5" ht="59.25" customHeight="1" hidden="1">
      <c r="A131" s="130">
        <v>58</v>
      </c>
      <c r="B131" s="217" t="s">
        <v>207</v>
      </c>
      <c r="C131" s="131" t="s">
        <v>77</v>
      </c>
      <c r="D131" s="132" t="s">
        <v>209</v>
      </c>
      <c r="E131" s="213">
        <v>30</v>
      </c>
    </row>
    <row r="132" spans="1:5" ht="78.75" customHeight="1" hidden="1">
      <c r="A132" s="130">
        <v>59</v>
      </c>
      <c r="B132" s="217" t="s">
        <v>210</v>
      </c>
      <c r="C132" s="131" t="s">
        <v>77</v>
      </c>
      <c r="D132" s="132" t="s">
        <v>211</v>
      </c>
      <c r="E132" s="213">
        <v>558</v>
      </c>
    </row>
    <row r="133" spans="1:5" ht="66.75" customHeight="1" hidden="1">
      <c r="A133" s="220">
        <v>60</v>
      </c>
      <c r="B133" s="217" t="s">
        <v>212</v>
      </c>
      <c r="C133" s="131" t="s">
        <v>77</v>
      </c>
      <c r="D133" s="129" t="s">
        <v>219</v>
      </c>
      <c r="E133" s="213">
        <v>20</v>
      </c>
    </row>
    <row r="134" spans="1:5" ht="90.75" customHeight="1" hidden="1">
      <c r="A134" s="67">
        <v>63</v>
      </c>
      <c r="B134" s="126" t="s">
        <v>218</v>
      </c>
      <c r="C134" s="131" t="s">
        <v>77</v>
      </c>
      <c r="D134" s="129" t="s">
        <v>220</v>
      </c>
      <c r="E134" s="68">
        <v>295</v>
      </c>
    </row>
    <row r="135" spans="1:5" ht="92.25" customHeight="1" hidden="1">
      <c r="A135" s="67">
        <v>64</v>
      </c>
      <c r="B135" s="126" t="s">
        <v>221</v>
      </c>
      <c r="C135" s="131" t="s">
        <v>77</v>
      </c>
      <c r="D135" s="129" t="s">
        <v>222</v>
      </c>
      <c r="E135" s="68">
        <v>150</v>
      </c>
    </row>
    <row r="136" spans="1:5" ht="69" customHeight="1" hidden="1">
      <c r="A136" s="67">
        <v>65</v>
      </c>
      <c r="B136" s="126" t="s">
        <v>223</v>
      </c>
      <c r="C136" s="131" t="s">
        <v>77</v>
      </c>
      <c r="D136" s="129" t="s">
        <v>224</v>
      </c>
      <c r="E136" s="68">
        <v>15</v>
      </c>
    </row>
    <row r="137" spans="1:5" ht="72" customHeight="1" hidden="1">
      <c r="A137" s="67">
        <v>67</v>
      </c>
      <c r="B137" s="126" t="s">
        <v>227</v>
      </c>
      <c r="C137" s="131" t="s">
        <v>77</v>
      </c>
      <c r="D137" s="129" t="s">
        <v>228</v>
      </c>
      <c r="E137" s="68">
        <v>321.3</v>
      </c>
    </row>
    <row r="138" spans="1:5" ht="72" customHeight="1" hidden="1">
      <c r="A138" s="67">
        <v>69</v>
      </c>
      <c r="B138" s="126" t="s">
        <v>232</v>
      </c>
      <c r="C138" s="131" t="s">
        <v>77</v>
      </c>
      <c r="D138" s="129" t="s">
        <v>233</v>
      </c>
      <c r="E138" s="68">
        <v>20</v>
      </c>
    </row>
    <row r="139" spans="1:5" ht="64.5" customHeight="1" hidden="1">
      <c r="A139" s="67">
        <v>70</v>
      </c>
      <c r="B139" s="126" t="s">
        <v>234</v>
      </c>
      <c r="C139" s="131" t="s">
        <v>77</v>
      </c>
      <c r="D139" s="129" t="s">
        <v>235</v>
      </c>
      <c r="E139" s="68">
        <v>30</v>
      </c>
    </row>
    <row r="140" spans="1:5" ht="63" customHeight="1" hidden="1">
      <c r="A140" s="67">
        <v>71</v>
      </c>
      <c r="B140" s="127" t="s">
        <v>236</v>
      </c>
      <c r="C140" s="131" t="s">
        <v>77</v>
      </c>
      <c r="D140" s="129" t="s">
        <v>237</v>
      </c>
      <c r="E140" s="213">
        <v>4400</v>
      </c>
    </row>
    <row r="141" spans="1:5" ht="57" customHeight="1" hidden="1">
      <c r="A141" s="130">
        <v>74</v>
      </c>
      <c r="B141" s="131" t="s">
        <v>246</v>
      </c>
      <c r="C141" s="131" t="s">
        <v>77</v>
      </c>
      <c r="D141" s="132" t="s">
        <v>247</v>
      </c>
      <c r="E141" s="213">
        <v>30</v>
      </c>
    </row>
    <row r="142" spans="1:5" ht="63.75" customHeight="1" hidden="1">
      <c r="A142" s="130">
        <v>75</v>
      </c>
      <c r="B142" s="131" t="s">
        <v>244</v>
      </c>
      <c r="C142" s="131" t="s">
        <v>77</v>
      </c>
      <c r="D142" s="132" t="s">
        <v>245</v>
      </c>
      <c r="E142" s="213">
        <v>25</v>
      </c>
    </row>
    <row r="143" spans="1:5" ht="91.5" customHeight="1" hidden="1">
      <c r="A143" s="130">
        <v>76</v>
      </c>
      <c r="B143" s="131" t="s">
        <v>248</v>
      </c>
      <c r="C143" s="131" t="s">
        <v>77</v>
      </c>
      <c r="D143" s="132" t="s">
        <v>249</v>
      </c>
      <c r="E143" s="213">
        <v>260</v>
      </c>
    </row>
    <row r="144" spans="1:5" ht="70.5" customHeight="1" hidden="1">
      <c r="A144" s="67">
        <v>78</v>
      </c>
      <c r="B144" s="167" t="s">
        <v>255</v>
      </c>
      <c r="C144" s="131" t="s">
        <v>77</v>
      </c>
      <c r="D144" s="129" t="s">
        <v>254</v>
      </c>
      <c r="E144" s="213">
        <v>150</v>
      </c>
    </row>
    <row r="145" spans="1:5" ht="48.75" customHeight="1" hidden="1">
      <c r="A145" s="67">
        <v>79</v>
      </c>
      <c r="B145" s="127" t="s">
        <v>256</v>
      </c>
      <c r="C145" s="131" t="s">
        <v>77</v>
      </c>
      <c r="D145" s="129" t="s">
        <v>257</v>
      </c>
      <c r="E145" s="213">
        <v>50</v>
      </c>
    </row>
    <row r="146" spans="1:5" ht="101.25" customHeight="1" hidden="1">
      <c r="A146" s="119">
        <v>80</v>
      </c>
      <c r="B146" s="120" t="s">
        <v>260</v>
      </c>
      <c r="C146" s="120" t="s">
        <v>77</v>
      </c>
      <c r="D146" s="121" t="s">
        <v>259</v>
      </c>
      <c r="E146" s="122">
        <v>840</v>
      </c>
    </row>
    <row r="147" spans="1:5" ht="81.75" customHeight="1" hidden="1">
      <c r="A147" s="63">
        <v>82</v>
      </c>
      <c r="B147" s="9" t="s">
        <v>267</v>
      </c>
      <c r="C147" s="120" t="s">
        <v>77</v>
      </c>
      <c r="D147" s="30" t="s">
        <v>268</v>
      </c>
      <c r="E147" s="122">
        <v>89</v>
      </c>
    </row>
    <row r="148" spans="1:5" ht="105" customHeight="1" hidden="1">
      <c r="A148" s="63">
        <v>83</v>
      </c>
      <c r="B148" s="9" t="s">
        <v>269</v>
      </c>
      <c r="C148" s="120" t="s">
        <v>77</v>
      </c>
      <c r="D148" s="30" t="s">
        <v>270</v>
      </c>
      <c r="E148" s="122">
        <v>180</v>
      </c>
    </row>
    <row r="149" spans="1:5" ht="76.5" customHeight="1" hidden="1">
      <c r="A149" s="67"/>
      <c r="B149" s="110"/>
      <c r="C149" s="110"/>
      <c r="D149" s="111"/>
      <c r="E149" s="88"/>
    </row>
    <row r="150" spans="1:5" ht="76.5" customHeight="1" hidden="1">
      <c r="A150" s="67"/>
      <c r="B150" s="110"/>
      <c r="C150" s="110"/>
      <c r="D150" s="111"/>
      <c r="E150" s="88"/>
    </row>
    <row r="151" spans="1:5" ht="76.5" customHeight="1" hidden="1">
      <c r="A151" s="67"/>
      <c r="B151" s="110"/>
      <c r="C151" s="110"/>
      <c r="D151" s="111"/>
      <c r="E151" s="88"/>
    </row>
    <row r="152" spans="1:5" ht="60" customHeight="1" hidden="1">
      <c r="A152" s="67"/>
      <c r="B152" s="110"/>
      <c r="C152" s="110"/>
      <c r="D152" s="111"/>
      <c r="E152" s="88"/>
    </row>
    <row r="153" spans="1:5" ht="15.75" hidden="1">
      <c r="A153" s="69"/>
      <c r="B153" s="17"/>
      <c r="C153" s="18"/>
      <c r="D153" s="18"/>
      <c r="E153" s="93"/>
    </row>
    <row r="154" spans="1:5" ht="37.5" customHeight="1">
      <c r="A154" s="70">
        <v>3</v>
      </c>
      <c r="B154" s="233" t="s">
        <v>68</v>
      </c>
      <c r="C154" s="234"/>
      <c r="D154" s="234"/>
      <c r="E154" s="89">
        <f>E155+E156+E157+E158+E159+E160+E161+E162</f>
        <v>2073</v>
      </c>
    </row>
    <row r="155" spans="1:5" ht="117" customHeight="1" hidden="1">
      <c r="A155" s="130">
        <v>22</v>
      </c>
      <c r="B155" s="131" t="s">
        <v>132</v>
      </c>
      <c r="C155" s="131" t="s">
        <v>133</v>
      </c>
      <c r="D155" s="132" t="s">
        <v>134</v>
      </c>
      <c r="E155" s="213">
        <v>300</v>
      </c>
    </row>
    <row r="156" spans="1:5" ht="101.25" customHeight="1" hidden="1">
      <c r="A156" s="67">
        <v>29</v>
      </c>
      <c r="B156" s="127" t="s">
        <v>148</v>
      </c>
      <c r="C156" s="127" t="s">
        <v>149</v>
      </c>
      <c r="D156" s="129" t="s">
        <v>150</v>
      </c>
      <c r="E156" s="68">
        <v>473</v>
      </c>
    </row>
    <row r="157" spans="1:5" ht="132.75" customHeight="1" hidden="1">
      <c r="A157" s="67">
        <v>68</v>
      </c>
      <c r="B157" s="127" t="s">
        <v>229</v>
      </c>
      <c r="C157" s="127" t="s">
        <v>230</v>
      </c>
      <c r="D157" s="129" t="s">
        <v>231</v>
      </c>
      <c r="E157" s="213">
        <v>500</v>
      </c>
    </row>
    <row r="158" spans="1:5" ht="96" customHeight="1" hidden="1">
      <c r="A158" s="130">
        <v>77</v>
      </c>
      <c r="B158" s="131" t="s">
        <v>242</v>
      </c>
      <c r="C158" s="131" t="s">
        <v>149</v>
      </c>
      <c r="D158" s="132" t="s">
        <v>243</v>
      </c>
      <c r="E158" s="213">
        <v>800</v>
      </c>
    </row>
    <row r="159" spans="1:5" ht="15.75" hidden="1">
      <c r="A159" s="69"/>
      <c r="B159" s="87"/>
      <c r="C159" s="18"/>
      <c r="D159" s="18"/>
      <c r="E159" s="93"/>
    </row>
    <row r="160" spans="1:5" ht="15.75" hidden="1">
      <c r="A160" s="69"/>
      <c r="B160" s="87"/>
      <c r="C160" s="18"/>
      <c r="D160" s="18"/>
      <c r="E160" s="93"/>
    </row>
    <row r="161" spans="1:5" ht="15.75" hidden="1">
      <c r="A161" s="71"/>
      <c r="B161" s="86"/>
      <c r="C161" s="86"/>
      <c r="D161" s="72"/>
      <c r="E161" s="89"/>
    </row>
    <row r="162" spans="1:5" ht="15.75" hidden="1">
      <c r="A162" s="71"/>
      <c r="B162" s="86"/>
      <c r="C162" s="86"/>
      <c r="D162" s="72"/>
      <c r="E162" s="89"/>
    </row>
    <row r="163" spans="1:5" ht="15.75" hidden="1">
      <c r="A163" s="71"/>
      <c r="B163" s="86"/>
      <c r="C163" s="86"/>
      <c r="D163" s="72"/>
      <c r="E163" s="89"/>
    </row>
    <row r="164" spans="1:5" ht="15.75" hidden="1">
      <c r="A164" s="19"/>
      <c r="B164" s="17"/>
      <c r="C164" s="18"/>
      <c r="D164" s="18"/>
      <c r="E164" s="89"/>
    </row>
    <row r="165" spans="1:5" ht="15.75" hidden="1">
      <c r="A165" s="19"/>
      <c r="B165" s="17"/>
      <c r="C165" s="18"/>
      <c r="D165" s="18"/>
      <c r="E165" s="89"/>
    </row>
    <row r="166" spans="1:5" ht="15.75" hidden="1">
      <c r="A166" s="19"/>
      <c r="B166" s="17"/>
      <c r="C166" s="18"/>
      <c r="D166" s="18"/>
      <c r="E166" s="89"/>
    </row>
    <row r="167" spans="1:5" ht="15.75" hidden="1">
      <c r="A167" s="19"/>
      <c r="B167" s="17"/>
      <c r="C167" s="18"/>
      <c r="D167" s="18"/>
      <c r="E167" s="89"/>
    </row>
    <row r="168" spans="1:5" ht="15.75" hidden="1">
      <c r="A168" s="19"/>
      <c r="B168" s="17"/>
      <c r="C168" s="18"/>
      <c r="D168" s="18"/>
      <c r="E168" s="93"/>
    </row>
    <row r="169" spans="1:5" ht="15.75" hidden="1">
      <c r="A169" s="19"/>
      <c r="B169" s="17"/>
      <c r="C169" s="18"/>
      <c r="D169" s="18"/>
      <c r="E169" s="93"/>
    </row>
    <row r="170" spans="1:5" ht="48" customHeight="1">
      <c r="A170" s="70">
        <v>4</v>
      </c>
      <c r="B170" s="233" t="s">
        <v>19</v>
      </c>
      <c r="C170" s="234"/>
      <c r="D170" s="235"/>
      <c r="E170" s="89">
        <f>SUM(E171:E178)</f>
        <v>3438.8</v>
      </c>
    </row>
    <row r="171" spans="1:5" ht="123" customHeight="1" hidden="1">
      <c r="A171" s="125">
        <v>10</v>
      </c>
      <c r="B171" s="126" t="s">
        <v>104</v>
      </c>
      <c r="C171" s="127" t="s">
        <v>105</v>
      </c>
      <c r="D171" s="128" t="s">
        <v>106</v>
      </c>
      <c r="E171" s="127">
        <v>500</v>
      </c>
    </row>
    <row r="172" spans="1:5" ht="102.75" customHeight="1" hidden="1">
      <c r="A172" s="125">
        <v>13</v>
      </c>
      <c r="B172" s="126" t="s">
        <v>111</v>
      </c>
      <c r="C172" s="127" t="s">
        <v>112</v>
      </c>
      <c r="D172" s="129" t="s">
        <v>113</v>
      </c>
      <c r="E172" s="215">
        <v>400</v>
      </c>
    </row>
    <row r="173" spans="1:5" ht="52.5" customHeight="1" hidden="1">
      <c r="A173" s="130">
        <v>23</v>
      </c>
      <c r="B173" s="131" t="s">
        <v>137</v>
      </c>
      <c r="C173" s="127" t="s">
        <v>138</v>
      </c>
      <c r="D173" s="132" t="s">
        <v>139</v>
      </c>
      <c r="E173" s="213">
        <v>1500</v>
      </c>
    </row>
    <row r="174" spans="1:5" ht="130.5" customHeight="1" hidden="1">
      <c r="A174" s="67">
        <v>41</v>
      </c>
      <c r="B174" s="127" t="s">
        <v>173</v>
      </c>
      <c r="C174" s="131" t="s">
        <v>105</v>
      </c>
      <c r="D174" s="128" t="s">
        <v>106</v>
      </c>
      <c r="E174" s="213">
        <v>500</v>
      </c>
    </row>
    <row r="175" spans="1:5" ht="77.25" customHeight="1" hidden="1">
      <c r="A175" s="67">
        <v>43</v>
      </c>
      <c r="B175" s="127" t="s">
        <v>178</v>
      </c>
      <c r="C175" s="131" t="s">
        <v>112</v>
      </c>
      <c r="D175" s="129" t="s">
        <v>250</v>
      </c>
      <c r="E175" s="88">
        <v>400</v>
      </c>
    </row>
    <row r="176" spans="1:5" ht="51" hidden="1">
      <c r="A176" s="63">
        <v>84</v>
      </c>
      <c r="B176" s="9" t="s">
        <v>262</v>
      </c>
      <c r="C176" s="9" t="s">
        <v>263</v>
      </c>
      <c r="D176" s="30" t="s">
        <v>264</v>
      </c>
      <c r="E176" s="122">
        <v>138.8</v>
      </c>
    </row>
    <row r="177" spans="1:5" ht="15.75" hidden="1">
      <c r="A177" s="34"/>
      <c r="B177" s="35"/>
      <c r="C177" s="36"/>
      <c r="D177" s="36"/>
      <c r="E177" s="136"/>
    </row>
    <row r="178" spans="1:5" ht="15.75" hidden="1">
      <c r="A178" s="75"/>
      <c r="B178" s="76"/>
      <c r="C178" s="75"/>
      <c r="D178" s="77"/>
      <c r="E178" s="135"/>
    </row>
    <row r="179" spans="1:5" ht="21" customHeight="1">
      <c r="A179" s="78"/>
      <c r="B179" s="261" t="s">
        <v>14</v>
      </c>
      <c r="C179" s="262"/>
      <c r="D179" s="263"/>
      <c r="E179" s="92">
        <f>E170+E154+E69+E57+E82</f>
        <v>60193.6</v>
      </c>
    </row>
    <row r="181" ht="15.75">
      <c r="E181" s="27"/>
    </row>
    <row r="183" spans="1:5" ht="15.75">
      <c r="A183" s="231" t="s">
        <v>71</v>
      </c>
      <c r="B183" s="231"/>
      <c r="C183" s="231"/>
      <c r="D183" s="231"/>
      <c r="E183" s="231"/>
    </row>
    <row r="185" ht="15.75">
      <c r="E185" s="27"/>
    </row>
  </sheetData>
  <sheetProtection/>
  <mergeCells count="13">
    <mergeCell ref="A1:E1"/>
    <mergeCell ref="A2:E2"/>
    <mergeCell ref="A3:E3"/>
    <mergeCell ref="A5:A26"/>
    <mergeCell ref="B5:D26"/>
    <mergeCell ref="E5:E26"/>
    <mergeCell ref="A183:E183"/>
    <mergeCell ref="B57:D57"/>
    <mergeCell ref="B69:D69"/>
    <mergeCell ref="B82:D82"/>
    <mergeCell ref="B154:D154"/>
    <mergeCell ref="B170:D170"/>
    <mergeCell ref="B179:D179"/>
  </mergeCells>
  <printOptions/>
  <pageMargins left="0.7086614173228347" right="0.41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zoomScalePageLayoutView="0" workbookViewId="0" topLeftCell="A7">
      <selection activeCell="E206" sqref="E206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30.00390625" style="15" customWidth="1"/>
    <col min="4" max="4" width="36.375" style="15" customWidth="1"/>
    <col min="5" max="5" width="21.75390625" style="15" customWidth="1"/>
    <col min="6" max="6" width="11.625" style="15" bestFit="1" customWidth="1"/>
    <col min="7" max="16384" width="8.875" style="15" customWidth="1"/>
  </cols>
  <sheetData>
    <row r="1" spans="1:5" ht="15.75">
      <c r="A1" s="242" t="s">
        <v>11</v>
      </c>
      <c r="B1" s="242"/>
      <c r="C1" s="242"/>
      <c r="D1" s="242"/>
      <c r="E1" s="242"/>
    </row>
    <row r="2" spans="1:5" ht="15.75">
      <c r="A2" s="242" t="s">
        <v>17</v>
      </c>
      <c r="B2" s="242"/>
      <c r="C2" s="242"/>
      <c r="D2" s="242"/>
      <c r="E2" s="242"/>
    </row>
    <row r="3" spans="1:5" ht="15.75">
      <c r="A3" s="242" t="s">
        <v>266</v>
      </c>
      <c r="B3" s="242"/>
      <c r="C3" s="242"/>
      <c r="D3" s="242"/>
      <c r="E3" s="242"/>
    </row>
    <row r="5" spans="1:5" ht="15.75">
      <c r="A5" s="243" t="s">
        <v>12</v>
      </c>
      <c r="B5" s="246" t="s">
        <v>13</v>
      </c>
      <c r="C5" s="247"/>
      <c r="D5" s="248"/>
      <c r="E5" s="255" t="s">
        <v>15</v>
      </c>
    </row>
    <row r="6" spans="1:5" ht="19.5" customHeight="1">
      <c r="A6" s="244"/>
      <c r="B6" s="249"/>
      <c r="C6" s="250"/>
      <c r="D6" s="251"/>
      <c r="E6" s="256"/>
    </row>
    <row r="7" spans="1:5" ht="6.75" customHeight="1">
      <c r="A7" s="244"/>
      <c r="B7" s="249"/>
      <c r="C7" s="250"/>
      <c r="D7" s="251"/>
      <c r="E7" s="256"/>
    </row>
    <row r="8" spans="1:5" ht="15" customHeight="1" hidden="1">
      <c r="A8" s="244"/>
      <c r="B8" s="249"/>
      <c r="C8" s="250"/>
      <c r="D8" s="251"/>
      <c r="E8" s="256"/>
    </row>
    <row r="9" spans="1:5" ht="103.5" customHeight="1" hidden="1">
      <c r="A9" s="244"/>
      <c r="B9" s="249"/>
      <c r="C9" s="250"/>
      <c r="D9" s="251"/>
      <c r="E9" s="256"/>
    </row>
    <row r="10" spans="1:5" ht="42.75" customHeight="1" hidden="1">
      <c r="A10" s="244"/>
      <c r="B10" s="249"/>
      <c r="C10" s="250"/>
      <c r="D10" s="251"/>
      <c r="E10" s="256"/>
    </row>
    <row r="11" spans="1:5" ht="105" customHeight="1" hidden="1">
      <c r="A11" s="244"/>
      <c r="B11" s="249"/>
      <c r="C11" s="250"/>
      <c r="D11" s="251"/>
      <c r="E11" s="256"/>
    </row>
    <row r="12" spans="1:5" ht="15" customHeight="1" hidden="1">
      <c r="A12" s="244"/>
      <c r="B12" s="249"/>
      <c r="C12" s="250"/>
      <c r="D12" s="251"/>
      <c r="E12" s="256"/>
    </row>
    <row r="13" spans="1:5" ht="15" customHeight="1" hidden="1">
      <c r="A13" s="244"/>
      <c r="B13" s="249"/>
      <c r="C13" s="250"/>
      <c r="D13" s="251"/>
      <c r="E13" s="256"/>
    </row>
    <row r="14" spans="1:5" ht="15" customHeight="1" hidden="1">
      <c r="A14" s="244"/>
      <c r="B14" s="249"/>
      <c r="C14" s="250"/>
      <c r="D14" s="251"/>
      <c r="E14" s="256"/>
    </row>
    <row r="15" spans="1:5" ht="15" customHeight="1" hidden="1">
      <c r="A15" s="244"/>
      <c r="B15" s="249"/>
      <c r="C15" s="250"/>
      <c r="D15" s="251"/>
      <c r="E15" s="256"/>
    </row>
    <row r="16" spans="1:5" ht="15" customHeight="1" hidden="1">
      <c r="A16" s="244"/>
      <c r="B16" s="249"/>
      <c r="C16" s="250"/>
      <c r="D16" s="251"/>
      <c r="E16" s="256"/>
    </row>
    <row r="17" spans="1:5" ht="4.5" customHeight="1" hidden="1">
      <c r="A17" s="244"/>
      <c r="B17" s="249"/>
      <c r="C17" s="250"/>
      <c r="D17" s="251"/>
      <c r="E17" s="256"/>
    </row>
    <row r="18" spans="1:5" ht="15" customHeight="1" hidden="1">
      <c r="A18" s="244"/>
      <c r="B18" s="249"/>
      <c r="C18" s="250"/>
      <c r="D18" s="251"/>
      <c r="E18" s="256"/>
    </row>
    <row r="19" spans="1:5" ht="15" customHeight="1" hidden="1">
      <c r="A19" s="244"/>
      <c r="B19" s="249"/>
      <c r="C19" s="250"/>
      <c r="D19" s="251"/>
      <c r="E19" s="256"/>
    </row>
    <row r="20" spans="1:5" ht="15" customHeight="1" hidden="1">
      <c r="A20" s="244"/>
      <c r="B20" s="249"/>
      <c r="C20" s="250"/>
      <c r="D20" s="251"/>
      <c r="E20" s="256"/>
    </row>
    <row r="21" spans="1:5" ht="15" customHeight="1" hidden="1">
      <c r="A21" s="244"/>
      <c r="B21" s="249"/>
      <c r="C21" s="250"/>
      <c r="D21" s="251"/>
      <c r="E21" s="256"/>
    </row>
    <row r="22" spans="1:5" ht="15" customHeight="1" hidden="1">
      <c r="A22" s="244"/>
      <c r="B22" s="249"/>
      <c r="C22" s="250"/>
      <c r="D22" s="251"/>
      <c r="E22" s="256"/>
    </row>
    <row r="23" spans="1:5" ht="57.75" customHeight="1" hidden="1">
      <c r="A23" s="244"/>
      <c r="B23" s="249"/>
      <c r="C23" s="250"/>
      <c r="D23" s="251"/>
      <c r="E23" s="256"/>
    </row>
    <row r="24" spans="1:5" ht="126.75" customHeight="1" hidden="1">
      <c r="A24" s="244"/>
      <c r="B24" s="249"/>
      <c r="C24" s="250"/>
      <c r="D24" s="251"/>
      <c r="E24" s="256"/>
    </row>
    <row r="25" spans="1:5" ht="15" customHeight="1" hidden="1">
      <c r="A25" s="244"/>
      <c r="B25" s="249"/>
      <c r="C25" s="250"/>
      <c r="D25" s="251"/>
      <c r="E25" s="256"/>
    </row>
    <row r="26" spans="1:5" ht="15.75" hidden="1">
      <c r="A26" s="245"/>
      <c r="B26" s="252"/>
      <c r="C26" s="253"/>
      <c r="D26" s="254"/>
      <c r="E26" s="257"/>
    </row>
    <row r="27" spans="1:5" ht="108.75" customHeight="1" hidden="1">
      <c r="A27" s="63"/>
      <c r="B27" s="98"/>
      <c r="C27" s="98"/>
      <c r="D27" s="99"/>
      <c r="E27" s="98"/>
    </row>
    <row r="28" spans="1:5" ht="121.5" customHeight="1" hidden="1">
      <c r="A28" s="100"/>
      <c r="B28" s="98"/>
      <c r="C28" s="101"/>
      <c r="D28" s="102"/>
      <c r="E28" s="98"/>
    </row>
    <row r="29" spans="1:5" ht="15.75" hidden="1">
      <c r="A29" s="100"/>
      <c r="B29" s="98"/>
      <c r="C29" s="101"/>
      <c r="D29" s="102"/>
      <c r="E29" s="98"/>
    </row>
    <row r="30" spans="1:5" ht="189.75" customHeight="1" hidden="1">
      <c r="A30" s="100"/>
      <c r="B30" s="98"/>
      <c r="C30" s="101"/>
      <c r="D30" s="102"/>
      <c r="E30" s="98"/>
    </row>
    <row r="31" spans="1:5" ht="42" customHeight="1" hidden="1">
      <c r="A31" s="100"/>
      <c r="B31" s="98"/>
      <c r="C31" s="101"/>
      <c r="D31" s="102"/>
      <c r="E31" s="98"/>
    </row>
    <row r="32" spans="1:5" ht="15.75" hidden="1">
      <c r="A32" s="103"/>
      <c r="B32" s="98"/>
      <c r="C32" s="98"/>
      <c r="D32" s="104"/>
      <c r="E32" s="98"/>
    </row>
    <row r="33" spans="1:5" ht="15.75" hidden="1">
      <c r="A33" s="100"/>
      <c r="B33" s="98"/>
      <c r="C33" s="98"/>
      <c r="D33" s="102"/>
      <c r="E33" s="98"/>
    </row>
    <row r="34" spans="1:5" ht="15.75" hidden="1">
      <c r="A34" s="31"/>
      <c r="B34" s="98"/>
      <c r="C34" s="32"/>
      <c r="D34" s="33"/>
      <c r="E34" s="32"/>
    </row>
    <row r="35" spans="1:5" ht="15.75" hidden="1">
      <c r="A35" s="16"/>
      <c r="B35" s="20"/>
      <c r="C35" s="16"/>
      <c r="D35" s="21"/>
      <c r="E35" s="16"/>
    </row>
    <row r="36" spans="1:5" ht="31.5" customHeight="1" hidden="1">
      <c r="A36" s="22"/>
      <c r="B36" s="23"/>
      <c r="C36" s="23"/>
      <c r="D36" s="24"/>
      <c r="E36" s="23"/>
    </row>
    <row r="37" spans="1:5" ht="15.75" hidden="1">
      <c r="A37" s="22"/>
      <c r="B37" s="23"/>
      <c r="C37" s="25"/>
      <c r="D37" s="24"/>
      <c r="E37" s="23"/>
    </row>
    <row r="38" spans="1:5" ht="111" customHeight="1" hidden="1">
      <c r="A38" s="22"/>
      <c r="B38" s="23"/>
      <c r="C38" s="25"/>
      <c r="D38" s="24"/>
      <c r="E38" s="23"/>
    </row>
    <row r="39" spans="1:5" ht="15.75" hidden="1">
      <c r="A39" s="22"/>
      <c r="B39" s="23"/>
      <c r="C39" s="23"/>
      <c r="D39" s="24"/>
      <c r="E39" s="23"/>
    </row>
    <row r="40" spans="1:5" ht="15.75" hidden="1">
      <c r="A40" s="22"/>
      <c r="B40" s="23"/>
      <c r="C40" s="23"/>
      <c r="D40" s="24"/>
      <c r="E40" s="23"/>
    </row>
    <row r="41" spans="1:5" ht="15.75" hidden="1">
      <c r="A41" s="22"/>
      <c r="B41" s="23"/>
      <c r="C41" s="25"/>
      <c r="D41" s="24"/>
      <c r="E41" s="23"/>
    </row>
    <row r="42" spans="1:5" ht="15.75" hidden="1">
      <c r="A42" s="16"/>
      <c r="B42" s="18"/>
      <c r="C42" s="18"/>
      <c r="D42" s="18"/>
      <c r="E42" s="19"/>
    </row>
    <row r="43" spans="1:5" ht="15.75" hidden="1">
      <c r="A43" s="16"/>
      <c r="B43" s="18"/>
      <c r="C43" s="18"/>
      <c r="D43" s="18"/>
      <c r="E43" s="19"/>
    </row>
    <row r="44" spans="1:5" ht="15.75" hidden="1">
      <c r="A44" s="16"/>
      <c r="B44" s="18"/>
      <c r="C44" s="18"/>
      <c r="D44" s="18"/>
      <c r="E44" s="19"/>
    </row>
    <row r="45" spans="1:5" ht="15.75" hidden="1">
      <c r="A45" s="16"/>
      <c r="B45" s="18"/>
      <c r="C45" s="18"/>
      <c r="D45" s="18"/>
      <c r="E45" s="19"/>
    </row>
    <row r="46" spans="1:5" ht="15.75" hidden="1">
      <c r="A46" s="16"/>
      <c r="B46" s="18"/>
      <c r="C46" s="18"/>
      <c r="D46" s="18"/>
      <c r="E46" s="19"/>
    </row>
    <row r="47" spans="1:5" ht="15.75" hidden="1">
      <c r="A47" s="16"/>
      <c r="B47" s="18"/>
      <c r="C47" s="18"/>
      <c r="D47" s="18"/>
      <c r="E47" s="19"/>
    </row>
    <row r="48" spans="1:5" ht="15.75" hidden="1">
      <c r="A48" s="16"/>
      <c r="B48" s="18"/>
      <c r="C48" s="18"/>
      <c r="D48" s="18"/>
      <c r="E48" s="19"/>
    </row>
    <row r="49" spans="1:5" ht="15.75" hidden="1">
      <c r="A49" s="16"/>
      <c r="B49" s="18"/>
      <c r="C49" s="18"/>
      <c r="D49" s="18"/>
      <c r="E49" s="19"/>
    </row>
    <row r="50" spans="1:5" ht="15.75" hidden="1">
      <c r="A50" s="16"/>
      <c r="B50" s="18"/>
      <c r="C50" s="18"/>
      <c r="D50" s="18"/>
      <c r="E50" s="19"/>
    </row>
    <row r="51" spans="1:5" ht="15.75" hidden="1">
      <c r="A51" s="16"/>
      <c r="B51" s="17"/>
      <c r="C51" s="18"/>
      <c r="D51" s="18"/>
      <c r="E51" s="19"/>
    </row>
    <row r="52" spans="1:5" ht="15.75" hidden="1">
      <c r="A52" s="16"/>
      <c r="B52" s="17"/>
      <c r="C52" s="18"/>
      <c r="D52" s="18"/>
      <c r="E52" s="19"/>
    </row>
    <row r="53" spans="1:5" ht="15.75" hidden="1">
      <c r="A53" s="16"/>
      <c r="B53" s="17"/>
      <c r="C53" s="18"/>
      <c r="D53" s="18"/>
      <c r="E53" s="19"/>
    </row>
    <row r="54" spans="1:5" ht="15.75" hidden="1">
      <c r="A54" s="16"/>
      <c r="B54" s="17"/>
      <c r="C54" s="18"/>
      <c r="D54" s="18"/>
      <c r="E54" s="19"/>
    </row>
    <row r="55" spans="1:5" ht="15.75" hidden="1">
      <c r="A55" s="16"/>
      <c r="B55" s="17"/>
      <c r="C55" s="18"/>
      <c r="D55" s="18"/>
      <c r="E55" s="19"/>
    </row>
    <row r="56" spans="1:5" ht="15.75" hidden="1">
      <c r="A56" s="26"/>
      <c r="B56" s="17"/>
      <c r="C56" s="18"/>
      <c r="D56" s="18"/>
      <c r="E56" s="19"/>
    </row>
    <row r="57" spans="1:5" ht="54" customHeight="1">
      <c r="A57" s="91">
        <v>1</v>
      </c>
      <c r="B57" s="232" t="s">
        <v>18</v>
      </c>
      <c r="C57" s="232"/>
      <c r="D57" s="232"/>
      <c r="E57" s="190">
        <f>SUM(E58:E68)</f>
        <v>30707.64</v>
      </c>
    </row>
    <row r="58" spans="1:5" ht="144.75" customHeight="1">
      <c r="A58" s="67">
        <v>37</v>
      </c>
      <c r="B58" s="127" t="s">
        <v>166</v>
      </c>
      <c r="C58" s="131" t="s">
        <v>167</v>
      </c>
      <c r="D58" s="129" t="s">
        <v>168</v>
      </c>
      <c r="E58" s="213">
        <v>233.28</v>
      </c>
    </row>
    <row r="59" spans="1:5" ht="132" customHeight="1">
      <c r="A59" s="67">
        <v>48</v>
      </c>
      <c r="B59" s="127" t="s">
        <v>180</v>
      </c>
      <c r="C59" s="131" t="s">
        <v>167</v>
      </c>
      <c r="D59" s="129" t="s">
        <v>181</v>
      </c>
      <c r="E59" s="68">
        <v>8670.27</v>
      </c>
    </row>
    <row r="60" spans="1:5" ht="156" customHeight="1">
      <c r="A60" s="67">
        <v>61</v>
      </c>
      <c r="B60" s="126" t="s">
        <v>213</v>
      </c>
      <c r="C60" s="131" t="s">
        <v>167</v>
      </c>
      <c r="D60" s="129" t="s">
        <v>215</v>
      </c>
      <c r="E60" s="68">
        <v>3878.372</v>
      </c>
    </row>
    <row r="61" spans="1:5" ht="144" customHeight="1">
      <c r="A61" s="67">
        <v>62</v>
      </c>
      <c r="B61" s="126" t="s">
        <v>216</v>
      </c>
      <c r="C61" s="131" t="s">
        <v>167</v>
      </c>
      <c r="D61" s="129" t="s">
        <v>217</v>
      </c>
      <c r="E61" s="68">
        <v>6899.22</v>
      </c>
    </row>
    <row r="62" spans="1:5" ht="146.25" customHeight="1">
      <c r="A62" s="67">
        <v>66</v>
      </c>
      <c r="B62" s="126" t="s">
        <v>225</v>
      </c>
      <c r="C62" s="131" t="s">
        <v>167</v>
      </c>
      <c r="D62" s="129" t="s">
        <v>226</v>
      </c>
      <c r="E62" s="68">
        <v>1482.49</v>
      </c>
    </row>
    <row r="63" spans="1:5" ht="138.75" customHeight="1">
      <c r="A63" s="67">
        <v>72</v>
      </c>
      <c r="B63" s="126" t="s">
        <v>238</v>
      </c>
      <c r="C63" s="131" t="s">
        <v>167</v>
      </c>
      <c r="D63" s="129" t="s">
        <v>241</v>
      </c>
      <c r="E63" s="68">
        <v>3811.806</v>
      </c>
    </row>
    <row r="64" spans="1:5" ht="144" customHeight="1">
      <c r="A64" s="67">
        <v>73</v>
      </c>
      <c r="B64" s="127" t="s">
        <v>239</v>
      </c>
      <c r="C64" s="131" t="s">
        <v>167</v>
      </c>
      <c r="D64" s="129" t="s">
        <v>240</v>
      </c>
      <c r="E64" s="68">
        <v>64.565</v>
      </c>
    </row>
    <row r="65" spans="1:5" ht="144" customHeight="1">
      <c r="A65" s="63">
        <v>81</v>
      </c>
      <c r="B65" s="9" t="s">
        <v>258</v>
      </c>
      <c r="C65" s="9" t="s">
        <v>167</v>
      </c>
      <c r="D65" s="30" t="s">
        <v>261</v>
      </c>
      <c r="E65" s="122">
        <v>334.395</v>
      </c>
    </row>
    <row r="66" spans="1:5" ht="153.75" customHeight="1">
      <c r="A66" s="63">
        <v>94</v>
      </c>
      <c r="B66" s="9" t="s">
        <v>289</v>
      </c>
      <c r="C66" s="120" t="s">
        <v>167</v>
      </c>
      <c r="D66" s="30" t="s">
        <v>290</v>
      </c>
      <c r="E66" s="32">
        <v>1925.235</v>
      </c>
    </row>
    <row r="67" spans="1:5" ht="114" customHeight="1">
      <c r="A67" s="63">
        <v>94</v>
      </c>
      <c r="B67" s="9" t="s">
        <v>291</v>
      </c>
      <c r="C67" s="120" t="s">
        <v>77</v>
      </c>
      <c r="D67" s="30" t="s">
        <v>292</v>
      </c>
      <c r="E67" s="32">
        <v>422</v>
      </c>
    </row>
    <row r="68" spans="1:5" ht="83.25" customHeight="1">
      <c r="A68" s="63">
        <v>98</v>
      </c>
      <c r="B68" s="9" t="s">
        <v>295</v>
      </c>
      <c r="C68" s="120" t="s">
        <v>167</v>
      </c>
      <c r="D68" s="30" t="s">
        <v>296</v>
      </c>
      <c r="E68" s="122">
        <v>2986.007</v>
      </c>
    </row>
    <row r="69" spans="1:5" ht="51.75" customHeight="1" hidden="1">
      <c r="A69" s="63"/>
      <c r="B69" s="9"/>
      <c r="C69" s="120"/>
      <c r="D69" s="30"/>
      <c r="E69" s="32"/>
    </row>
    <row r="70" spans="1:5" ht="51.75" customHeight="1" hidden="1">
      <c r="A70" s="63"/>
      <c r="B70" s="225"/>
      <c r="C70" s="223"/>
      <c r="D70" s="226"/>
      <c r="E70" s="32"/>
    </row>
    <row r="71" spans="1:5" ht="41.25" customHeight="1">
      <c r="A71" s="63"/>
      <c r="B71" s="225"/>
      <c r="C71" s="223"/>
      <c r="D71" s="226"/>
      <c r="E71" s="32"/>
    </row>
    <row r="72" spans="1:5" ht="51" customHeight="1">
      <c r="A72" s="70">
        <v>2</v>
      </c>
      <c r="B72" s="233" t="s">
        <v>22</v>
      </c>
      <c r="C72" s="234"/>
      <c r="D72" s="234"/>
      <c r="E72" s="93">
        <f>E76+E77+E79+E80+E75+E81+E82+E73+E74+E78</f>
        <v>215</v>
      </c>
    </row>
    <row r="73" spans="1:5" ht="137.25" customHeight="1">
      <c r="A73" s="63">
        <v>88</v>
      </c>
      <c r="B73" s="9" t="s">
        <v>273</v>
      </c>
      <c r="C73" s="9" t="s">
        <v>274</v>
      </c>
      <c r="D73" s="30" t="s">
        <v>275</v>
      </c>
      <c r="E73" s="122">
        <v>215</v>
      </c>
    </row>
    <row r="74" spans="1:5" ht="77.25" customHeight="1" hidden="1">
      <c r="A74" s="108"/>
      <c r="B74" s="109"/>
      <c r="C74" s="110"/>
      <c r="D74" s="105"/>
      <c r="E74" s="112"/>
    </row>
    <row r="75" spans="1:5" ht="135.75" customHeight="1" hidden="1">
      <c r="A75" s="67"/>
      <c r="B75" s="105"/>
      <c r="C75" s="85"/>
      <c r="D75" s="105"/>
      <c r="E75" s="88"/>
    </row>
    <row r="76" spans="1:5" ht="72" customHeight="1" hidden="1">
      <c r="A76" s="67"/>
      <c r="B76" s="105"/>
      <c r="C76" s="105"/>
      <c r="D76" s="105"/>
      <c r="E76" s="88"/>
    </row>
    <row r="77" spans="1:5" ht="115.5" customHeight="1" hidden="1">
      <c r="A77" s="67"/>
      <c r="B77" s="105"/>
      <c r="C77" s="105"/>
      <c r="D77" s="105"/>
      <c r="E77" s="88"/>
    </row>
    <row r="78" spans="1:5" ht="66.75" customHeight="1" hidden="1">
      <c r="A78" s="67"/>
      <c r="B78" s="110"/>
      <c r="C78" s="110"/>
      <c r="D78" s="105"/>
      <c r="E78" s="112"/>
    </row>
    <row r="79" spans="1:5" ht="102.75" customHeight="1" hidden="1">
      <c r="A79" s="67"/>
      <c r="B79" s="105"/>
      <c r="C79" s="105"/>
      <c r="D79" s="105"/>
      <c r="E79" s="88"/>
    </row>
    <row r="80" spans="1:5" ht="93" customHeight="1" hidden="1">
      <c r="A80" s="67"/>
      <c r="B80" s="105"/>
      <c r="C80" s="105"/>
      <c r="D80" s="105"/>
      <c r="E80" s="88"/>
    </row>
    <row r="81" spans="1:5" ht="114.75" customHeight="1" hidden="1">
      <c r="A81" s="67"/>
      <c r="B81" s="110"/>
      <c r="C81" s="110"/>
      <c r="D81" s="111"/>
      <c r="E81" s="88"/>
    </row>
    <row r="82" spans="1:5" ht="114.75" customHeight="1" hidden="1">
      <c r="A82" s="67"/>
      <c r="B82" s="110"/>
      <c r="C82" s="110"/>
      <c r="D82" s="111"/>
      <c r="E82" s="88"/>
    </row>
    <row r="83" spans="1:5" ht="114.75" customHeight="1" hidden="1">
      <c r="A83" s="67"/>
      <c r="B83" s="105"/>
      <c r="C83" s="105"/>
      <c r="D83" s="105"/>
      <c r="E83" s="88"/>
    </row>
    <row r="84" spans="1:5" ht="90" customHeight="1" hidden="1">
      <c r="A84" s="78"/>
      <c r="B84" s="115"/>
      <c r="C84" s="115"/>
      <c r="D84" s="115"/>
      <c r="E84" s="92"/>
    </row>
    <row r="85" spans="1:5" ht="39.75" customHeight="1">
      <c r="A85" s="227"/>
      <c r="B85" s="228"/>
      <c r="C85" s="229"/>
      <c r="D85" s="230"/>
      <c r="E85" s="92"/>
    </row>
    <row r="86" spans="1:5" ht="48.75" customHeight="1">
      <c r="A86" s="94">
        <v>3</v>
      </c>
      <c r="B86" s="233" t="s">
        <v>39</v>
      </c>
      <c r="C86" s="234"/>
      <c r="D86" s="235"/>
      <c r="E86" s="187">
        <f>SUM(E87:E166)</f>
        <v>32991.436</v>
      </c>
    </row>
    <row r="87" spans="1:5" ht="111" customHeight="1">
      <c r="A87" s="125">
        <v>1</v>
      </c>
      <c r="B87" s="126" t="s">
        <v>79</v>
      </c>
      <c r="C87" s="127" t="s">
        <v>77</v>
      </c>
      <c r="D87" s="128" t="s">
        <v>80</v>
      </c>
      <c r="E87" s="127">
        <v>9755</v>
      </c>
    </row>
    <row r="88" spans="1:5" ht="84.75" customHeight="1">
      <c r="A88" s="125">
        <v>2</v>
      </c>
      <c r="B88" s="126" t="s">
        <v>76</v>
      </c>
      <c r="C88" s="127" t="s">
        <v>77</v>
      </c>
      <c r="D88" s="128" t="s">
        <v>78</v>
      </c>
      <c r="E88" s="127">
        <v>100</v>
      </c>
    </row>
    <row r="89" spans="1:5" ht="54.75" customHeight="1">
      <c r="A89" s="125">
        <v>3</v>
      </c>
      <c r="B89" s="126" t="s">
        <v>81</v>
      </c>
      <c r="C89" s="127" t="s">
        <v>77</v>
      </c>
      <c r="D89" s="128" t="s">
        <v>82</v>
      </c>
      <c r="E89" s="127">
        <v>300</v>
      </c>
    </row>
    <row r="90" spans="1:5" ht="117" customHeight="1">
      <c r="A90" s="125">
        <v>4</v>
      </c>
      <c r="B90" s="126" t="s">
        <v>83</v>
      </c>
      <c r="C90" s="127" t="s">
        <v>77</v>
      </c>
      <c r="D90" s="128" t="s">
        <v>85</v>
      </c>
      <c r="E90" s="127">
        <v>240</v>
      </c>
    </row>
    <row r="91" spans="1:5" ht="66" customHeight="1">
      <c r="A91" s="125">
        <v>5</v>
      </c>
      <c r="B91" s="126" t="s">
        <v>98</v>
      </c>
      <c r="C91" s="127" t="s">
        <v>77</v>
      </c>
      <c r="D91" s="128" t="s">
        <v>99</v>
      </c>
      <c r="E91" s="127">
        <v>30</v>
      </c>
    </row>
    <row r="92" spans="1:5" ht="84" customHeight="1">
      <c r="A92" s="125">
        <v>6</v>
      </c>
      <c r="B92" s="126" t="s">
        <v>100</v>
      </c>
      <c r="C92" s="127" t="s">
        <v>77</v>
      </c>
      <c r="D92" s="128" t="s">
        <v>101</v>
      </c>
      <c r="E92" s="127">
        <v>30</v>
      </c>
    </row>
    <row r="93" spans="1:5" ht="66.75" customHeight="1">
      <c r="A93" s="125">
        <v>7</v>
      </c>
      <c r="B93" s="126" t="s">
        <v>102</v>
      </c>
      <c r="C93" s="127" t="s">
        <v>77</v>
      </c>
      <c r="D93" s="128" t="s">
        <v>251</v>
      </c>
      <c r="E93" s="127">
        <v>38</v>
      </c>
    </row>
    <row r="94" spans="1:5" ht="73.5" customHeight="1">
      <c r="A94" s="125">
        <v>8</v>
      </c>
      <c r="B94" s="126" t="s">
        <v>95</v>
      </c>
      <c r="C94" s="127" t="s">
        <v>77</v>
      </c>
      <c r="D94" s="128" t="s">
        <v>94</v>
      </c>
      <c r="E94" s="127">
        <v>148</v>
      </c>
    </row>
    <row r="95" spans="1:5" ht="88.5" customHeight="1">
      <c r="A95" s="125">
        <v>9</v>
      </c>
      <c r="B95" s="126" t="s">
        <v>96</v>
      </c>
      <c r="C95" s="127" t="s">
        <v>77</v>
      </c>
      <c r="D95" s="128" t="s">
        <v>252</v>
      </c>
      <c r="E95" s="127">
        <v>400</v>
      </c>
    </row>
    <row r="96" spans="1:5" ht="66" customHeight="1">
      <c r="A96" s="125">
        <v>11</v>
      </c>
      <c r="B96" s="126" t="s">
        <v>107</v>
      </c>
      <c r="C96" s="127" t="s">
        <v>77</v>
      </c>
      <c r="D96" s="128" t="s">
        <v>253</v>
      </c>
      <c r="E96" s="131">
        <v>10</v>
      </c>
    </row>
    <row r="97" spans="1:5" ht="54" customHeight="1">
      <c r="A97" s="125">
        <v>12</v>
      </c>
      <c r="B97" s="126" t="s">
        <v>109</v>
      </c>
      <c r="C97" s="127" t="s">
        <v>77</v>
      </c>
      <c r="D97" s="128" t="s">
        <v>110</v>
      </c>
      <c r="E97" s="214">
        <v>20</v>
      </c>
    </row>
    <row r="98" spans="1:5" ht="107.25" customHeight="1">
      <c r="A98" s="125">
        <v>14</v>
      </c>
      <c r="B98" s="126" t="s">
        <v>162</v>
      </c>
      <c r="C98" s="127" t="s">
        <v>77</v>
      </c>
      <c r="D98" s="129" t="s">
        <v>115</v>
      </c>
      <c r="E98" s="215">
        <f>1017+29.136</f>
        <v>1046.136</v>
      </c>
    </row>
    <row r="99" spans="1:5" ht="60.75" customHeight="1">
      <c r="A99" s="125">
        <v>15</v>
      </c>
      <c r="B99" s="126" t="s">
        <v>122</v>
      </c>
      <c r="C99" s="127" t="s">
        <v>77</v>
      </c>
      <c r="D99" s="128" t="s">
        <v>123</v>
      </c>
      <c r="E99" s="131">
        <v>1170</v>
      </c>
    </row>
    <row r="100" spans="1:5" ht="62.25" customHeight="1">
      <c r="A100" s="125">
        <v>16</v>
      </c>
      <c r="B100" s="126" t="s">
        <v>118</v>
      </c>
      <c r="C100" s="127" t="s">
        <v>77</v>
      </c>
      <c r="D100" s="128" t="s">
        <v>119</v>
      </c>
      <c r="E100" s="131">
        <v>20</v>
      </c>
    </row>
    <row r="101" spans="1:5" ht="75" customHeight="1">
      <c r="A101" s="125">
        <v>17</v>
      </c>
      <c r="B101" s="126" t="s">
        <v>120</v>
      </c>
      <c r="C101" s="127" t="s">
        <v>77</v>
      </c>
      <c r="D101" s="128" t="s">
        <v>121</v>
      </c>
      <c r="E101" s="131">
        <v>50</v>
      </c>
    </row>
    <row r="102" spans="1:5" ht="103.5" customHeight="1">
      <c r="A102" s="216">
        <v>18</v>
      </c>
      <c r="B102" s="217" t="s">
        <v>116</v>
      </c>
      <c r="C102" s="131" t="s">
        <v>77</v>
      </c>
      <c r="D102" s="218" t="s">
        <v>117</v>
      </c>
      <c r="E102" s="131">
        <v>100</v>
      </c>
    </row>
    <row r="103" spans="1:5" ht="87" customHeight="1">
      <c r="A103" s="125">
        <v>19</v>
      </c>
      <c r="B103" s="126" t="s">
        <v>128</v>
      </c>
      <c r="C103" s="131" t="s">
        <v>77</v>
      </c>
      <c r="D103" s="129" t="s">
        <v>129</v>
      </c>
      <c r="E103" s="131">
        <v>150</v>
      </c>
    </row>
    <row r="104" spans="1:5" ht="61.5" customHeight="1">
      <c r="A104" s="67">
        <v>20</v>
      </c>
      <c r="B104" s="126" t="s">
        <v>124</v>
      </c>
      <c r="C104" s="131" t="s">
        <v>77</v>
      </c>
      <c r="D104" s="129" t="s">
        <v>125</v>
      </c>
      <c r="E104" s="213">
        <v>1000</v>
      </c>
    </row>
    <row r="105" spans="1:5" ht="93" customHeight="1">
      <c r="A105" s="67">
        <v>21</v>
      </c>
      <c r="B105" s="127" t="s">
        <v>130</v>
      </c>
      <c r="C105" s="131" t="s">
        <v>77</v>
      </c>
      <c r="D105" s="129" t="s">
        <v>131</v>
      </c>
      <c r="E105" s="213">
        <v>100</v>
      </c>
    </row>
    <row r="106" spans="1:5" ht="66" customHeight="1">
      <c r="A106" s="130">
        <v>24</v>
      </c>
      <c r="B106" s="131" t="s">
        <v>135</v>
      </c>
      <c r="C106" s="131" t="s">
        <v>77</v>
      </c>
      <c r="D106" s="132" t="s">
        <v>136</v>
      </c>
      <c r="E106" s="213">
        <v>80</v>
      </c>
    </row>
    <row r="107" spans="1:5" ht="66.75" customHeight="1">
      <c r="A107" s="67">
        <v>25</v>
      </c>
      <c r="B107" s="219" t="s">
        <v>140</v>
      </c>
      <c r="C107" s="127" t="s">
        <v>141</v>
      </c>
      <c r="D107" s="129" t="s">
        <v>142</v>
      </c>
      <c r="E107" s="213">
        <v>50</v>
      </c>
    </row>
    <row r="108" spans="1:5" ht="91.5" customHeight="1">
      <c r="A108" s="67">
        <v>26</v>
      </c>
      <c r="B108" s="127" t="s">
        <v>143</v>
      </c>
      <c r="C108" s="131" t="s">
        <v>77</v>
      </c>
      <c r="D108" s="129" t="s">
        <v>144</v>
      </c>
      <c r="E108" s="68">
        <v>60</v>
      </c>
    </row>
    <row r="109" spans="1:5" ht="76.5" customHeight="1">
      <c r="A109" s="67">
        <v>27</v>
      </c>
      <c r="B109" s="127" t="s">
        <v>145</v>
      </c>
      <c r="C109" s="131" t="s">
        <v>77</v>
      </c>
      <c r="D109" s="129" t="s">
        <v>146</v>
      </c>
      <c r="E109" s="88">
        <v>100</v>
      </c>
    </row>
    <row r="110" spans="1:5" ht="66" customHeight="1">
      <c r="A110" s="67">
        <v>28</v>
      </c>
      <c r="B110" s="127" t="s">
        <v>147</v>
      </c>
      <c r="C110" s="131" t="s">
        <v>77</v>
      </c>
      <c r="D110" s="129" t="s">
        <v>152</v>
      </c>
      <c r="E110" s="88">
        <v>50</v>
      </c>
    </row>
    <row r="111" spans="1:5" ht="75" customHeight="1">
      <c r="A111" s="67">
        <v>30</v>
      </c>
      <c r="B111" s="127" t="s">
        <v>151</v>
      </c>
      <c r="C111" s="131" t="s">
        <v>77</v>
      </c>
      <c r="D111" s="129" t="s">
        <v>153</v>
      </c>
      <c r="E111" s="68">
        <v>288</v>
      </c>
    </row>
    <row r="112" spans="1:5" ht="69" customHeight="1">
      <c r="A112" s="67">
        <v>31</v>
      </c>
      <c r="B112" s="127" t="s">
        <v>154</v>
      </c>
      <c r="C112" s="131" t="s">
        <v>77</v>
      </c>
      <c r="D112" s="129" t="s">
        <v>155</v>
      </c>
      <c r="E112" s="68">
        <v>95</v>
      </c>
    </row>
    <row r="113" spans="1:5" ht="75" customHeight="1">
      <c r="A113" s="67">
        <v>32</v>
      </c>
      <c r="B113" s="127" t="s">
        <v>156</v>
      </c>
      <c r="C113" s="131" t="s">
        <v>77</v>
      </c>
      <c r="D113" s="129" t="s">
        <v>157</v>
      </c>
      <c r="E113" s="68">
        <v>74</v>
      </c>
    </row>
    <row r="114" spans="1:5" ht="60.75" customHeight="1">
      <c r="A114" s="67">
        <v>33</v>
      </c>
      <c r="B114" s="127" t="s">
        <v>158</v>
      </c>
      <c r="C114" s="131" t="s">
        <v>77</v>
      </c>
      <c r="D114" s="129" t="s">
        <v>159</v>
      </c>
      <c r="E114" s="213">
        <v>10</v>
      </c>
    </row>
    <row r="115" spans="1:5" ht="63.75" customHeight="1">
      <c r="A115" s="67">
        <v>34</v>
      </c>
      <c r="B115" s="127" t="s">
        <v>160</v>
      </c>
      <c r="C115" s="131" t="s">
        <v>77</v>
      </c>
      <c r="D115" s="129" t="s">
        <v>161</v>
      </c>
      <c r="E115" s="213">
        <v>50</v>
      </c>
    </row>
    <row r="116" spans="1:5" ht="60.75" customHeight="1">
      <c r="A116" s="67">
        <v>35</v>
      </c>
      <c r="B116" s="127" t="s">
        <v>163</v>
      </c>
      <c r="C116" s="131" t="s">
        <v>77</v>
      </c>
      <c r="D116" s="129" t="s">
        <v>164</v>
      </c>
      <c r="E116" s="213">
        <v>20</v>
      </c>
    </row>
    <row r="117" spans="1:5" ht="65.25" customHeight="1">
      <c r="A117" s="130">
        <v>36</v>
      </c>
      <c r="B117" s="131" t="s">
        <v>165</v>
      </c>
      <c r="C117" s="131" t="s">
        <v>77</v>
      </c>
      <c r="D117" s="218" t="s">
        <v>82</v>
      </c>
      <c r="E117" s="213">
        <v>200</v>
      </c>
    </row>
    <row r="118" spans="1:5" ht="57.75" customHeight="1">
      <c r="A118" s="67">
        <v>38</v>
      </c>
      <c r="B118" s="127" t="s">
        <v>169</v>
      </c>
      <c r="C118" s="131" t="s">
        <v>77</v>
      </c>
      <c r="D118" s="218" t="s">
        <v>170</v>
      </c>
      <c r="E118" s="68">
        <v>30</v>
      </c>
    </row>
    <row r="119" spans="1:5" ht="59.25" customHeight="1">
      <c r="A119" s="67">
        <v>39</v>
      </c>
      <c r="B119" s="127" t="s">
        <v>171</v>
      </c>
      <c r="C119" s="131" t="s">
        <v>77</v>
      </c>
      <c r="D119" s="218" t="s">
        <v>172</v>
      </c>
      <c r="E119" s="68">
        <v>100</v>
      </c>
    </row>
    <row r="120" spans="1:5" ht="72.75" customHeight="1">
      <c r="A120" s="67">
        <v>40</v>
      </c>
      <c r="B120" s="127" t="s">
        <v>174</v>
      </c>
      <c r="C120" s="131" t="s">
        <v>77</v>
      </c>
      <c r="D120" s="129" t="s">
        <v>175</v>
      </c>
      <c r="E120" s="213">
        <v>500</v>
      </c>
    </row>
    <row r="121" spans="1:5" ht="87.75" customHeight="1">
      <c r="A121" s="67">
        <v>42</v>
      </c>
      <c r="B121" s="127" t="s">
        <v>176</v>
      </c>
      <c r="C121" s="131" t="s">
        <v>77</v>
      </c>
      <c r="D121" s="129" t="s">
        <v>177</v>
      </c>
      <c r="E121" s="68">
        <v>1200</v>
      </c>
    </row>
    <row r="122" spans="1:5" ht="55.5" customHeight="1">
      <c r="A122" s="67">
        <v>44</v>
      </c>
      <c r="B122" s="127" t="s">
        <v>184</v>
      </c>
      <c r="C122" s="131" t="s">
        <v>77</v>
      </c>
      <c r="D122" s="129" t="s">
        <v>185</v>
      </c>
      <c r="E122" s="213">
        <v>850</v>
      </c>
    </row>
    <row r="123" spans="1:5" ht="60" customHeight="1">
      <c r="A123" s="67">
        <v>45</v>
      </c>
      <c r="B123" s="127" t="s">
        <v>182</v>
      </c>
      <c r="C123" s="131" t="s">
        <v>77</v>
      </c>
      <c r="D123" s="129" t="s">
        <v>183</v>
      </c>
      <c r="E123" s="213">
        <v>400</v>
      </c>
    </row>
    <row r="124" spans="1:5" ht="75" customHeight="1">
      <c r="A124" s="67">
        <v>46</v>
      </c>
      <c r="B124" s="127" t="s">
        <v>186</v>
      </c>
      <c r="C124" s="131" t="s">
        <v>77</v>
      </c>
      <c r="D124" s="129" t="s">
        <v>187</v>
      </c>
      <c r="E124" s="213">
        <v>20</v>
      </c>
    </row>
    <row r="125" spans="1:5" ht="79.5" customHeight="1">
      <c r="A125" s="67">
        <v>47</v>
      </c>
      <c r="B125" s="127" t="s">
        <v>188</v>
      </c>
      <c r="C125" s="131" t="s">
        <v>77</v>
      </c>
      <c r="D125" s="129" t="s">
        <v>189</v>
      </c>
      <c r="E125" s="213">
        <v>200</v>
      </c>
    </row>
    <row r="126" spans="1:5" ht="83.25" customHeight="1">
      <c r="A126" s="67">
        <v>49</v>
      </c>
      <c r="B126" s="127" t="s">
        <v>190</v>
      </c>
      <c r="C126" s="131" t="s">
        <v>77</v>
      </c>
      <c r="D126" s="129" t="s">
        <v>191</v>
      </c>
      <c r="E126" s="213">
        <v>60</v>
      </c>
    </row>
    <row r="127" spans="1:5" ht="60" customHeight="1">
      <c r="A127" s="67">
        <v>50</v>
      </c>
      <c r="B127" s="126">
        <v>42570</v>
      </c>
      <c r="C127" s="131" t="s">
        <v>77</v>
      </c>
      <c r="D127" s="129" t="s">
        <v>192</v>
      </c>
      <c r="E127" s="213">
        <v>1150</v>
      </c>
    </row>
    <row r="128" spans="1:5" ht="60" customHeight="1">
      <c r="A128" s="67">
        <v>51</v>
      </c>
      <c r="B128" s="126" t="s">
        <v>193</v>
      </c>
      <c r="C128" s="131" t="s">
        <v>77</v>
      </c>
      <c r="D128" s="129" t="s">
        <v>194</v>
      </c>
      <c r="E128" s="213">
        <v>30</v>
      </c>
    </row>
    <row r="129" spans="1:5" ht="50.25" customHeight="1">
      <c r="A129" s="67">
        <v>52</v>
      </c>
      <c r="B129" s="126" t="s">
        <v>196</v>
      </c>
      <c r="C129" s="131" t="s">
        <v>77</v>
      </c>
      <c r="D129" s="129" t="s">
        <v>197</v>
      </c>
      <c r="E129" s="213">
        <v>250</v>
      </c>
    </row>
    <row r="130" spans="1:5" ht="51" customHeight="1">
      <c r="A130" s="67">
        <v>53</v>
      </c>
      <c r="B130" s="126" t="s">
        <v>198</v>
      </c>
      <c r="C130" s="131" t="s">
        <v>77</v>
      </c>
      <c r="D130" s="129" t="s">
        <v>199</v>
      </c>
      <c r="E130" s="213">
        <v>50</v>
      </c>
    </row>
    <row r="131" spans="1:5" ht="69.75" customHeight="1">
      <c r="A131" s="130">
        <v>54</v>
      </c>
      <c r="B131" s="217" t="s">
        <v>201</v>
      </c>
      <c r="C131" s="131" t="s">
        <v>77</v>
      </c>
      <c r="D131" s="132" t="s">
        <v>200</v>
      </c>
      <c r="E131" s="213">
        <v>20</v>
      </c>
    </row>
    <row r="132" spans="1:5" ht="75.75" customHeight="1">
      <c r="A132" s="130">
        <v>55</v>
      </c>
      <c r="B132" s="217" t="s">
        <v>202</v>
      </c>
      <c r="C132" s="131" t="s">
        <v>77</v>
      </c>
      <c r="D132" s="132" t="s">
        <v>203</v>
      </c>
      <c r="E132" s="213">
        <v>700</v>
      </c>
    </row>
    <row r="133" spans="1:5" ht="54.75" customHeight="1">
      <c r="A133" s="130">
        <v>56</v>
      </c>
      <c r="B133" s="217" t="s">
        <v>204</v>
      </c>
      <c r="C133" s="131" t="s">
        <v>77</v>
      </c>
      <c r="D133" s="132" t="s">
        <v>206</v>
      </c>
      <c r="E133" s="213">
        <v>300</v>
      </c>
    </row>
    <row r="134" spans="1:5" ht="62.25" customHeight="1">
      <c r="A134" s="130">
        <v>57</v>
      </c>
      <c r="B134" s="217" t="s">
        <v>205</v>
      </c>
      <c r="C134" s="131" t="s">
        <v>77</v>
      </c>
      <c r="D134" s="132" t="s">
        <v>208</v>
      </c>
      <c r="E134" s="213">
        <v>200</v>
      </c>
    </row>
    <row r="135" spans="1:5" ht="59.25" customHeight="1">
      <c r="A135" s="130">
        <v>58</v>
      </c>
      <c r="B135" s="217" t="s">
        <v>207</v>
      </c>
      <c r="C135" s="131" t="s">
        <v>77</v>
      </c>
      <c r="D135" s="132" t="s">
        <v>209</v>
      </c>
      <c r="E135" s="213">
        <v>30</v>
      </c>
    </row>
    <row r="136" spans="1:5" ht="78.75" customHeight="1">
      <c r="A136" s="130">
        <v>59</v>
      </c>
      <c r="B136" s="217" t="s">
        <v>210</v>
      </c>
      <c r="C136" s="131" t="s">
        <v>77</v>
      </c>
      <c r="D136" s="132" t="s">
        <v>314</v>
      </c>
      <c r="E136" s="213">
        <v>558</v>
      </c>
    </row>
    <row r="137" spans="1:5" ht="66.75" customHeight="1">
      <c r="A137" s="220">
        <v>60</v>
      </c>
      <c r="B137" s="217" t="s">
        <v>212</v>
      </c>
      <c r="C137" s="131" t="s">
        <v>77</v>
      </c>
      <c r="D137" s="129" t="s">
        <v>219</v>
      </c>
      <c r="E137" s="213">
        <v>20</v>
      </c>
    </row>
    <row r="138" spans="1:5" ht="90.75" customHeight="1">
      <c r="A138" s="67">
        <v>63</v>
      </c>
      <c r="B138" s="126" t="s">
        <v>218</v>
      </c>
      <c r="C138" s="131" t="s">
        <v>77</v>
      </c>
      <c r="D138" s="129" t="s">
        <v>220</v>
      </c>
      <c r="E138" s="68">
        <v>295</v>
      </c>
    </row>
    <row r="139" spans="1:5" ht="92.25" customHeight="1">
      <c r="A139" s="67">
        <v>64</v>
      </c>
      <c r="B139" s="126" t="s">
        <v>221</v>
      </c>
      <c r="C139" s="131" t="s">
        <v>77</v>
      </c>
      <c r="D139" s="129" t="s">
        <v>222</v>
      </c>
      <c r="E139" s="68">
        <v>150</v>
      </c>
    </row>
    <row r="140" spans="1:5" ht="69" customHeight="1">
      <c r="A140" s="67">
        <v>65</v>
      </c>
      <c r="B140" s="126" t="s">
        <v>223</v>
      </c>
      <c r="C140" s="131" t="s">
        <v>77</v>
      </c>
      <c r="D140" s="129" t="s">
        <v>224</v>
      </c>
      <c r="E140" s="68">
        <v>15</v>
      </c>
    </row>
    <row r="141" spans="1:5" ht="72" customHeight="1">
      <c r="A141" s="67">
        <v>67</v>
      </c>
      <c r="B141" s="126" t="s">
        <v>227</v>
      </c>
      <c r="C141" s="131" t="s">
        <v>77</v>
      </c>
      <c r="D141" s="129" t="s">
        <v>228</v>
      </c>
      <c r="E141" s="68">
        <v>321.3</v>
      </c>
    </row>
    <row r="142" spans="1:5" ht="72" customHeight="1">
      <c r="A142" s="67">
        <v>69</v>
      </c>
      <c r="B142" s="126" t="s">
        <v>232</v>
      </c>
      <c r="C142" s="131" t="s">
        <v>77</v>
      </c>
      <c r="D142" s="129" t="s">
        <v>233</v>
      </c>
      <c r="E142" s="68">
        <v>20</v>
      </c>
    </row>
    <row r="143" spans="1:5" ht="64.5" customHeight="1">
      <c r="A143" s="67">
        <v>70</v>
      </c>
      <c r="B143" s="126" t="s">
        <v>234</v>
      </c>
      <c r="C143" s="131" t="s">
        <v>77</v>
      </c>
      <c r="D143" s="129" t="s">
        <v>235</v>
      </c>
      <c r="E143" s="68">
        <v>30</v>
      </c>
    </row>
    <row r="144" spans="1:5" ht="63" customHeight="1">
      <c r="A144" s="67">
        <v>71</v>
      </c>
      <c r="B144" s="127" t="s">
        <v>236</v>
      </c>
      <c r="C144" s="131" t="s">
        <v>77</v>
      </c>
      <c r="D144" s="129" t="s">
        <v>237</v>
      </c>
      <c r="E144" s="213">
        <v>4400</v>
      </c>
    </row>
    <row r="145" spans="1:5" ht="57" customHeight="1">
      <c r="A145" s="130">
        <v>74</v>
      </c>
      <c r="B145" s="131" t="s">
        <v>246</v>
      </c>
      <c r="C145" s="131" t="s">
        <v>77</v>
      </c>
      <c r="D145" s="132" t="s">
        <v>247</v>
      </c>
      <c r="E145" s="213">
        <v>30</v>
      </c>
    </row>
    <row r="146" spans="1:5" ht="63.75" customHeight="1">
      <c r="A146" s="130">
        <v>75</v>
      </c>
      <c r="B146" s="131" t="s">
        <v>244</v>
      </c>
      <c r="C146" s="131" t="s">
        <v>77</v>
      </c>
      <c r="D146" s="132" t="s">
        <v>245</v>
      </c>
      <c r="E146" s="213">
        <v>25</v>
      </c>
    </row>
    <row r="147" spans="1:5" ht="91.5" customHeight="1">
      <c r="A147" s="130">
        <v>76</v>
      </c>
      <c r="B147" s="131" t="s">
        <v>248</v>
      </c>
      <c r="C147" s="131" t="s">
        <v>77</v>
      </c>
      <c r="D147" s="132" t="s">
        <v>315</v>
      </c>
      <c r="E147" s="213">
        <v>260</v>
      </c>
    </row>
    <row r="148" spans="1:5" ht="70.5" customHeight="1">
      <c r="A148" s="67">
        <v>78</v>
      </c>
      <c r="B148" s="167" t="s">
        <v>255</v>
      </c>
      <c r="C148" s="131" t="s">
        <v>77</v>
      </c>
      <c r="D148" s="129" t="s">
        <v>254</v>
      </c>
      <c r="E148" s="213">
        <v>150</v>
      </c>
    </row>
    <row r="149" spans="1:5" ht="48.75" customHeight="1">
      <c r="A149" s="67">
        <v>79</v>
      </c>
      <c r="B149" s="127" t="s">
        <v>256</v>
      </c>
      <c r="C149" s="131" t="s">
        <v>77</v>
      </c>
      <c r="D149" s="129" t="s">
        <v>257</v>
      </c>
      <c r="E149" s="213">
        <v>50</v>
      </c>
    </row>
    <row r="150" spans="1:5" ht="101.25" customHeight="1">
      <c r="A150" s="119">
        <v>80</v>
      </c>
      <c r="B150" s="120" t="s">
        <v>260</v>
      </c>
      <c r="C150" s="120" t="s">
        <v>77</v>
      </c>
      <c r="D150" s="121" t="s">
        <v>259</v>
      </c>
      <c r="E150" s="122">
        <v>840</v>
      </c>
    </row>
    <row r="151" spans="1:5" ht="81.75" customHeight="1">
      <c r="A151" s="63">
        <v>82</v>
      </c>
      <c r="B151" s="9" t="s">
        <v>267</v>
      </c>
      <c r="C151" s="120" t="s">
        <v>77</v>
      </c>
      <c r="D151" s="30" t="s">
        <v>316</v>
      </c>
      <c r="E151" s="122">
        <v>89</v>
      </c>
    </row>
    <row r="152" spans="1:5" ht="105" customHeight="1">
      <c r="A152" s="63">
        <v>83</v>
      </c>
      <c r="B152" s="9" t="s">
        <v>269</v>
      </c>
      <c r="C152" s="120" t="s">
        <v>77</v>
      </c>
      <c r="D152" s="30" t="s">
        <v>270</v>
      </c>
      <c r="E152" s="122">
        <v>180</v>
      </c>
    </row>
    <row r="153" spans="1:5" ht="76.5" customHeight="1">
      <c r="A153" s="63">
        <v>85</v>
      </c>
      <c r="B153" s="9" t="s">
        <v>271</v>
      </c>
      <c r="C153" s="120" t="s">
        <v>77</v>
      </c>
      <c r="D153" s="30" t="s">
        <v>272</v>
      </c>
      <c r="E153" s="122">
        <v>195</v>
      </c>
    </row>
    <row r="154" spans="1:5" ht="76.5" customHeight="1">
      <c r="A154" s="63">
        <v>86</v>
      </c>
      <c r="B154" s="9" t="s">
        <v>276</v>
      </c>
      <c r="C154" s="120" t="s">
        <v>77</v>
      </c>
      <c r="D154" s="30" t="s">
        <v>277</v>
      </c>
      <c r="E154" s="122">
        <v>30</v>
      </c>
    </row>
    <row r="155" spans="1:5" ht="76.5" customHeight="1">
      <c r="A155" s="63">
        <v>89</v>
      </c>
      <c r="B155" s="9" t="s">
        <v>280</v>
      </c>
      <c r="C155" s="120" t="s">
        <v>77</v>
      </c>
      <c r="D155" s="30" t="s">
        <v>281</v>
      </c>
      <c r="E155" s="122">
        <v>50</v>
      </c>
    </row>
    <row r="156" spans="1:5" ht="73.5" customHeight="1">
      <c r="A156" s="119">
        <v>91</v>
      </c>
      <c r="B156" s="120" t="s">
        <v>282</v>
      </c>
      <c r="C156" s="120" t="s">
        <v>263</v>
      </c>
      <c r="D156" s="121" t="s">
        <v>283</v>
      </c>
      <c r="E156" s="221">
        <v>250</v>
      </c>
    </row>
    <row r="157" spans="1:5" ht="43.5" customHeight="1">
      <c r="A157" s="63">
        <v>92</v>
      </c>
      <c r="B157" s="9" t="s">
        <v>287</v>
      </c>
      <c r="C157" s="120" t="s">
        <v>77</v>
      </c>
      <c r="D157" s="30" t="s">
        <v>288</v>
      </c>
      <c r="E157" s="32">
        <v>300</v>
      </c>
    </row>
    <row r="158" spans="1:5" ht="54" customHeight="1">
      <c r="A158" s="63">
        <v>93</v>
      </c>
      <c r="B158" s="9" t="s">
        <v>298</v>
      </c>
      <c r="C158" s="120" t="s">
        <v>77</v>
      </c>
      <c r="D158" s="30" t="s">
        <v>317</v>
      </c>
      <c r="E158" s="32">
        <v>1000</v>
      </c>
    </row>
    <row r="159" spans="1:5" ht="51">
      <c r="A159" s="63">
        <v>96</v>
      </c>
      <c r="B159" s="9" t="s">
        <v>293</v>
      </c>
      <c r="C159" s="120" t="s">
        <v>77</v>
      </c>
      <c r="D159" s="30" t="s">
        <v>294</v>
      </c>
      <c r="E159" s="32">
        <v>70</v>
      </c>
    </row>
    <row r="160" spans="1:5" ht="45" customHeight="1">
      <c r="A160" s="63">
        <v>97</v>
      </c>
      <c r="B160" s="9">
        <v>42723</v>
      </c>
      <c r="C160" s="120" t="s">
        <v>77</v>
      </c>
      <c r="D160" s="30" t="s">
        <v>297</v>
      </c>
      <c r="E160" s="32">
        <v>279</v>
      </c>
    </row>
    <row r="161" spans="1:5" ht="45" customHeight="1">
      <c r="A161" s="63">
        <v>99</v>
      </c>
      <c r="B161" s="9" t="s">
        <v>300</v>
      </c>
      <c r="C161" s="120" t="s">
        <v>77</v>
      </c>
      <c r="D161" s="30" t="s">
        <v>301</v>
      </c>
      <c r="E161" s="122">
        <v>1255</v>
      </c>
    </row>
    <row r="162" spans="1:5" ht="47.25" customHeight="1">
      <c r="A162" s="63">
        <v>100</v>
      </c>
      <c r="B162" s="9" t="s">
        <v>302</v>
      </c>
      <c r="C162" s="120" t="s">
        <v>77</v>
      </c>
      <c r="D162" s="30" t="s">
        <v>303</v>
      </c>
      <c r="E162" s="122">
        <v>160</v>
      </c>
    </row>
    <row r="163" spans="1:5" ht="57" customHeight="1">
      <c r="A163" s="63">
        <v>101</v>
      </c>
      <c r="B163" s="9" t="s">
        <v>304</v>
      </c>
      <c r="C163" s="120" t="s">
        <v>77</v>
      </c>
      <c r="D163" s="30" t="s">
        <v>305</v>
      </c>
      <c r="E163" s="122">
        <v>15</v>
      </c>
    </row>
    <row r="164" spans="1:5" ht="43.5" customHeight="1">
      <c r="A164" s="119">
        <v>103</v>
      </c>
      <c r="B164" s="120" t="s">
        <v>310</v>
      </c>
      <c r="C164" s="120" t="s">
        <v>77</v>
      </c>
      <c r="D164" s="121" t="s">
        <v>312</v>
      </c>
      <c r="E164" s="122">
        <v>50</v>
      </c>
    </row>
    <row r="165" spans="1:5" ht="48" customHeight="1">
      <c r="A165" s="63">
        <v>104</v>
      </c>
      <c r="B165" s="120" t="s">
        <v>311</v>
      </c>
      <c r="C165" s="120" t="s">
        <v>77</v>
      </c>
      <c r="D165" s="48" t="s">
        <v>313</v>
      </c>
      <c r="E165" s="122">
        <v>30</v>
      </c>
    </row>
    <row r="166" spans="1:5" ht="15.75">
      <c r="A166" s="119"/>
      <c r="B166" s="222"/>
      <c r="C166" s="223"/>
      <c r="D166" s="224"/>
      <c r="E166" s="221"/>
    </row>
    <row r="167" spans="1:5" ht="37.5" customHeight="1">
      <c r="A167" s="70">
        <v>4</v>
      </c>
      <c r="B167" s="233" t="s">
        <v>68</v>
      </c>
      <c r="C167" s="234"/>
      <c r="D167" s="234"/>
      <c r="E167" s="187">
        <f>E168+E169+E170+E171+E172+E173+E174+E175</f>
        <v>1392</v>
      </c>
    </row>
    <row r="168" spans="1:5" ht="117" customHeight="1">
      <c r="A168" s="130">
        <v>22</v>
      </c>
      <c r="B168" s="131" t="s">
        <v>132</v>
      </c>
      <c r="C168" s="131" t="s">
        <v>133</v>
      </c>
      <c r="D168" s="132" t="s">
        <v>134</v>
      </c>
      <c r="E168" s="213">
        <v>300</v>
      </c>
    </row>
    <row r="169" spans="1:5" ht="101.25" customHeight="1">
      <c r="A169" s="67">
        <v>29</v>
      </c>
      <c r="B169" s="127" t="s">
        <v>148</v>
      </c>
      <c r="C169" s="127" t="s">
        <v>149</v>
      </c>
      <c r="D169" s="129" t="s">
        <v>150</v>
      </c>
      <c r="E169" s="68">
        <v>473</v>
      </c>
    </row>
    <row r="170" spans="1:5" ht="132.75" customHeight="1">
      <c r="A170" s="67">
        <v>68</v>
      </c>
      <c r="B170" s="127" t="s">
        <v>229</v>
      </c>
      <c r="C170" s="127" t="s">
        <v>230</v>
      </c>
      <c r="D170" s="129" t="s">
        <v>231</v>
      </c>
      <c r="E170" s="213">
        <v>500</v>
      </c>
    </row>
    <row r="171" spans="1:5" ht="96" customHeight="1">
      <c r="A171" s="130" t="s">
        <v>308</v>
      </c>
      <c r="B171" s="131" t="s">
        <v>309</v>
      </c>
      <c r="C171" s="131" t="s">
        <v>149</v>
      </c>
      <c r="D171" s="132" t="s">
        <v>243</v>
      </c>
      <c r="E171" s="213">
        <f>800-800</f>
        <v>0</v>
      </c>
    </row>
    <row r="172" spans="1:5" ht="89.25">
      <c r="A172" s="63">
        <v>87</v>
      </c>
      <c r="B172" s="9" t="s">
        <v>278</v>
      </c>
      <c r="C172" s="9" t="s">
        <v>112</v>
      </c>
      <c r="D172" s="30" t="s">
        <v>279</v>
      </c>
      <c r="E172" s="122">
        <v>119</v>
      </c>
    </row>
    <row r="173" spans="1:5" ht="15.75">
      <c r="A173" s="69"/>
      <c r="B173" s="87"/>
      <c r="C173" s="18"/>
      <c r="D173" s="18"/>
      <c r="E173" s="93"/>
    </row>
    <row r="174" spans="1:5" ht="15.75" hidden="1">
      <c r="A174" s="71"/>
      <c r="B174" s="86"/>
      <c r="C174" s="86"/>
      <c r="D174" s="72"/>
      <c r="E174" s="89"/>
    </row>
    <row r="175" spans="1:5" ht="15.75" hidden="1">
      <c r="A175" s="71"/>
      <c r="B175" s="86"/>
      <c r="C175" s="86"/>
      <c r="D175" s="72"/>
      <c r="E175" s="89"/>
    </row>
    <row r="176" spans="1:5" ht="15.75" hidden="1">
      <c r="A176" s="71"/>
      <c r="B176" s="86"/>
      <c r="C176" s="86"/>
      <c r="D176" s="72"/>
      <c r="E176" s="89"/>
    </row>
    <row r="177" spans="1:5" ht="15.75" hidden="1">
      <c r="A177" s="19"/>
      <c r="B177" s="17"/>
      <c r="C177" s="18"/>
      <c r="D177" s="18"/>
      <c r="E177" s="89"/>
    </row>
    <row r="178" spans="1:5" ht="15.75" hidden="1">
      <c r="A178" s="19"/>
      <c r="B178" s="17"/>
      <c r="C178" s="18"/>
      <c r="D178" s="18"/>
      <c r="E178" s="89"/>
    </row>
    <row r="179" spans="1:5" ht="15.75" hidden="1">
      <c r="A179" s="19"/>
      <c r="B179" s="17"/>
      <c r="C179" s="18"/>
      <c r="D179" s="18"/>
      <c r="E179" s="89"/>
    </row>
    <row r="180" spans="1:5" ht="15.75" hidden="1">
      <c r="A180" s="19"/>
      <c r="B180" s="17"/>
      <c r="C180" s="18"/>
      <c r="D180" s="18"/>
      <c r="E180" s="89"/>
    </row>
    <row r="181" spans="1:5" ht="15.75" hidden="1">
      <c r="A181" s="19"/>
      <c r="B181" s="17"/>
      <c r="C181" s="18"/>
      <c r="D181" s="18"/>
      <c r="E181" s="93"/>
    </row>
    <row r="182" spans="1:5" ht="15.75" hidden="1">
      <c r="A182" s="19"/>
      <c r="B182" s="17"/>
      <c r="C182" s="18"/>
      <c r="D182" s="18"/>
      <c r="E182" s="93"/>
    </row>
    <row r="183" spans="1:5" ht="36" customHeight="1">
      <c r="A183" s="70">
        <v>5</v>
      </c>
      <c r="B183" s="233" t="s">
        <v>19</v>
      </c>
      <c r="C183" s="234"/>
      <c r="D183" s="235"/>
      <c r="E183" s="187">
        <f>SUM(E184:E191)</f>
        <v>4338.8</v>
      </c>
    </row>
    <row r="184" spans="1:5" ht="123" customHeight="1">
      <c r="A184" s="125">
        <v>10</v>
      </c>
      <c r="B184" s="126" t="s">
        <v>104</v>
      </c>
      <c r="C184" s="127" t="s">
        <v>105</v>
      </c>
      <c r="D184" s="128" t="s">
        <v>106</v>
      </c>
      <c r="E184" s="127">
        <v>500</v>
      </c>
    </row>
    <row r="185" spans="1:5" ht="102.75" customHeight="1">
      <c r="A185" s="125">
        <v>13</v>
      </c>
      <c r="B185" s="126" t="s">
        <v>111</v>
      </c>
      <c r="C185" s="127" t="s">
        <v>112</v>
      </c>
      <c r="D185" s="129" t="s">
        <v>113</v>
      </c>
      <c r="E185" s="215">
        <v>400</v>
      </c>
    </row>
    <row r="186" spans="1:5" ht="52.5" customHeight="1">
      <c r="A186" s="130">
        <v>23</v>
      </c>
      <c r="B186" s="131" t="s">
        <v>137</v>
      </c>
      <c r="C186" s="127" t="s">
        <v>138</v>
      </c>
      <c r="D186" s="132" t="s">
        <v>139</v>
      </c>
      <c r="E186" s="213">
        <v>1500</v>
      </c>
    </row>
    <row r="187" spans="1:5" ht="130.5" customHeight="1">
      <c r="A187" s="67">
        <v>41</v>
      </c>
      <c r="B187" s="127" t="s">
        <v>173</v>
      </c>
      <c r="C187" s="131" t="s">
        <v>105</v>
      </c>
      <c r="D187" s="128" t="s">
        <v>106</v>
      </c>
      <c r="E187" s="213">
        <v>500</v>
      </c>
    </row>
    <row r="188" spans="1:5" ht="77.25" customHeight="1">
      <c r="A188" s="130">
        <v>43</v>
      </c>
      <c r="B188" s="131" t="s">
        <v>178</v>
      </c>
      <c r="C188" s="131" t="s">
        <v>112</v>
      </c>
      <c r="D188" s="132" t="s">
        <v>250</v>
      </c>
      <c r="E188" s="134">
        <v>400</v>
      </c>
    </row>
    <row r="189" spans="1:5" ht="51">
      <c r="A189" s="63">
        <v>84</v>
      </c>
      <c r="B189" s="9" t="s">
        <v>262</v>
      </c>
      <c r="C189" s="9" t="s">
        <v>263</v>
      </c>
      <c r="D189" s="30" t="s">
        <v>264</v>
      </c>
      <c r="E189" s="122">
        <v>138.8</v>
      </c>
    </row>
    <row r="190" spans="1:5" ht="51">
      <c r="A190" s="63">
        <v>90</v>
      </c>
      <c r="B190" s="9" t="s">
        <v>284</v>
      </c>
      <c r="C190" s="9" t="s">
        <v>285</v>
      </c>
      <c r="D190" s="48" t="s">
        <v>286</v>
      </c>
      <c r="E190" s="122">
        <v>900</v>
      </c>
    </row>
    <row r="191" spans="1:5" ht="15.75">
      <c r="A191" s="75"/>
      <c r="B191" s="76"/>
      <c r="C191" s="75"/>
      <c r="D191" s="77"/>
      <c r="E191" s="135"/>
    </row>
    <row r="192" spans="1:5" ht="21" customHeight="1">
      <c r="A192" s="78"/>
      <c r="B192" s="261" t="s">
        <v>14</v>
      </c>
      <c r="C192" s="262"/>
      <c r="D192" s="263"/>
      <c r="E192" s="186">
        <f>E183+E167+E72+E57+E86</f>
        <v>69644.876</v>
      </c>
    </row>
    <row r="194" ht="15.75">
      <c r="E194" s="27"/>
    </row>
    <row r="196" ht="15.75">
      <c r="A196" s="15" t="s">
        <v>318</v>
      </c>
    </row>
    <row r="197" ht="15.75">
      <c r="E197" s="27"/>
    </row>
  </sheetData>
  <sheetProtection/>
  <mergeCells count="12">
    <mergeCell ref="B57:D57"/>
    <mergeCell ref="B72:D72"/>
    <mergeCell ref="B86:D86"/>
    <mergeCell ref="B167:D167"/>
    <mergeCell ref="B183:D183"/>
    <mergeCell ref="B192:D192"/>
    <mergeCell ref="A1:E1"/>
    <mergeCell ref="A2:E2"/>
    <mergeCell ref="A3:E3"/>
    <mergeCell ref="A5:A26"/>
    <mergeCell ref="B5:D26"/>
    <mergeCell ref="E5:E26"/>
  </mergeCells>
  <printOptions/>
  <pageMargins left="0.7086614173228347" right="0.4" top="0.53" bottom="0.7480314960629921" header="0.31496062992125984" footer="0.31496062992125984"/>
  <pageSetup fitToHeight="30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tabSelected="1" zoomScalePageLayoutView="0" workbookViewId="0" topLeftCell="A1">
      <selection activeCell="J197" sqref="J197"/>
    </sheetView>
  </sheetViews>
  <sheetFormatPr defaultColWidth="8.875" defaultRowHeight="12.75"/>
  <cols>
    <col min="1" max="1" width="8.00390625" style="15" customWidth="1"/>
    <col min="2" max="2" width="20.00390625" style="15" customWidth="1"/>
    <col min="3" max="3" width="30.00390625" style="15" customWidth="1"/>
    <col min="4" max="4" width="36.375" style="15" customWidth="1"/>
    <col min="5" max="5" width="21.75390625" style="15" customWidth="1"/>
    <col min="6" max="6" width="11.625" style="15" bestFit="1" customWidth="1"/>
    <col min="7" max="16384" width="8.875" style="15" customWidth="1"/>
  </cols>
  <sheetData>
    <row r="1" spans="1:5" ht="15.75">
      <c r="A1" s="242" t="s">
        <v>319</v>
      </c>
      <c r="B1" s="242"/>
      <c r="C1" s="242"/>
      <c r="D1" s="242"/>
      <c r="E1" s="242"/>
    </row>
    <row r="2" spans="1:5" ht="15.75">
      <c r="A2" s="242" t="s">
        <v>320</v>
      </c>
      <c r="B2" s="242"/>
      <c r="C2" s="242"/>
      <c r="D2" s="242"/>
      <c r="E2" s="242"/>
    </row>
    <row r="3" spans="1:5" ht="15.75">
      <c r="A3" s="242" t="s">
        <v>266</v>
      </c>
      <c r="B3" s="242"/>
      <c r="C3" s="242"/>
      <c r="D3" s="242"/>
      <c r="E3" s="242"/>
    </row>
    <row r="5" spans="1:5" ht="15.75">
      <c r="A5" s="243" t="s">
        <v>12</v>
      </c>
      <c r="B5" s="246" t="s">
        <v>13</v>
      </c>
      <c r="C5" s="247"/>
      <c r="D5" s="248"/>
      <c r="E5" s="255" t="s">
        <v>15</v>
      </c>
    </row>
    <row r="6" spans="1:5" ht="19.5" customHeight="1">
      <c r="A6" s="244"/>
      <c r="B6" s="249"/>
      <c r="C6" s="250"/>
      <c r="D6" s="251"/>
      <c r="E6" s="256"/>
    </row>
    <row r="7" spans="1:5" ht="6.75" customHeight="1">
      <c r="A7" s="244"/>
      <c r="B7" s="249"/>
      <c r="C7" s="250"/>
      <c r="D7" s="251"/>
      <c r="E7" s="256"/>
    </row>
    <row r="8" spans="1:5" ht="15" customHeight="1" hidden="1">
      <c r="A8" s="244"/>
      <c r="B8" s="249"/>
      <c r="C8" s="250"/>
      <c r="D8" s="251"/>
      <c r="E8" s="256"/>
    </row>
    <row r="9" spans="1:5" ht="103.5" customHeight="1" hidden="1">
      <c r="A9" s="244"/>
      <c r="B9" s="249"/>
      <c r="C9" s="250"/>
      <c r="D9" s="251"/>
      <c r="E9" s="256"/>
    </row>
    <row r="10" spans="1:5" ht="42.75" customHeight="1" hidden="1">
      <c r="A10" s="244"/>
      <c r="B10" s="249"/>
      <c r="C10" s="250"/>
      <c r="D10" s="251"/>
      <c r="E10" s="256"/>
    </row>
    <row r="11" spans="1:5" ht="105" customHeight="1" hidden="1">
      <c r="A11" s="244"/>
      <c r="B11" s="249"/>
      <c r="C11" s="250"/>
      <c r="D11" s="251"/>
      <c r="E11" s="256"/>
    </row>
    <row r="12" spans="1:5" ht="15" customHeight="1" hidden="1">
      <c r="A12" s="244"/>
      <c r="B12" s="249"/>
      <c r="C12" s="250"/>
      <c r="D12" s="251"/>
      <c r="E12" s="256"/>
    </row>
    <row r="13" spans="1:5" ht="15" customHeight="1" hidden="1">
      <c r="A13" s="244"/>
      <c r="B13" s="249"/>
      <c r="C13" s="250"/>
      <c r="D13" s="251"/>
      <c r="E13" s="256"/>
    </row>
    <row r="14" spans="1:5" ht="15" customHeight="1" hidden="1">
      <c r="A14" s="244"/>
      <c r="B14" s="249"/>
      <c r="C14" s="250"/>
      <c r="D14" s="251"/>
      <c r="E14" s="256"/>
    </row>
    <row r="15" spans="1:5" ht="15" customHeight="1" hidden="1">
      <c r="A15" s="244"/>
      <c r="B15" s="249"/>
      <c r="C15" s="250"/>
      <c r="D15" s="251"/>
      <c r="E15" s="256"/>
    </row>
    <row r="16" spans="1:5" ht="15" customHeight="1" hidden="1">
      <c r="A16" s="244"/>
      <c r="B16" s="249"/>
      <c r="C16" s="250"/>
      <c r="D16" s="251"/>
      <c r="E16" s="256"/>
    </row>
    <row r="17" spans="1:5" ht="4.5" customHeight="1" hidden="1">
      <c r="A17" s="244"/>
      <c r="B17" s="249"/>
      <c r="C17" s="250"/>
      <c r="D17" s="251"/>
      <c r="E17" s="256"/>
    </row>
    <row r="18" spans="1:5" ht="15" customHeight="1" hidden="1">
      <c r="A18" s="244"/>
      <c r="B18" s="249"/>
      <c r="C18" s="250"/>
      <c r="D18" s="251"/>
      <c r="E18" s="256"/>
    </row>
    <row r="19" spans="1:5" ht="15" customHeight="1" hidden="1">
      <c r="A19" s="244"/>
      <c r="B19" s="249"/>
      <c r="C19" s="250"/>
      <c r="D19" s="251"/>
      <c r="E19" s="256"/>
    </row>
    <row r="20" spans="1:5" ht="15" customHeight="1" hidden="1">
      <c r="A20" s="244"/>
      <c r="B20" s="249"/>
      <c r="C20" s="250"/>
      <c r="D20" s="251"/>
      <c r="E20" s="256"/>
    </row>
    <row r="21" spans="1:5" ht="15" customHeight="1" hidden="1">
      <c r="A21" s="244"/>
      <c r="B21" s="249"/>
      <c r="C21" s="250"/>
      <c r="D21" s="251"/>
      <c r="E21" s="256"/>
    </row>
    <row r="22" spans="1:5" ht="15" customHeight="1" hidden="1">
      <c r="A22" s="244"/>
      <c r="B22" s="249"/>
      <c r="C22" s="250"/>
      <c r="D22" s="251"/>
      <c r="E22" s="256"/>
    </row>
    <row r="23" spans="1:5" ht="57.75" customHeight="1" hidden="1">
      <c r="A23" s="244"/>
      <c r="B23" s="249"/>
      <c r="C23" s="250"/>
      <c r="D23" s="251"/>
      <c r="E23" s="256"/>
    </row>
    <row r="24" spans="1:5" ht="126.75" customHeight="1" hidden="1">
      <c r="A24" s="244"/>
      <c r="B24" s="249"/>
      <c r="C24" s="250"/>
      <c r="D24" s="251"/>
      <c r="E24" s="256"/>
    </row>
    <row r="25" spans="1:5" ht="15" customHeight="1" hidden="1">
      <c r="A25" s="244"/>
      <c r="B25" s="249"/>
      <c r="C25" s="250"/>
      <c r="D25" s="251"/>
      <c r="E25" s="256"/>
    </row>
    <row r="26" spans="1:5" ht="15.75" hidden="1">
      <c r="A26" s="245"/>
      <c r="B26" s="252"/>
      <c r="C26" s="253"/>
      <c r="D26" s="254"/>
      <c r="E26" s="257"/>
    </row>
    <row r="27" spans="1:5" ht="108.75" customHeight="1" hidden="1">
      <c r="A27" s="63"/>
      <c r="B27" s="98"/>
      <c r="C27" s="98"/>
      <c r="D27" s="99"/>
      <c r="E27" s="98"/>
    </row>
    <row r="28" spans="1:5" ht="121.5" customHeight="1" hidden="1">
      <c r="A28" s="100"/>
      <c r="B28" s="98"/>
      <c r="C28" s="101"/>
      <c r="D28" s="102"/>
      <c r="E28" s="98"/>
    </row>
    <row r="29" spans="1:5" ht="15.75" hidden="1">
      <c r="A29" s="100"/>
      <c r="B29" s="98"/>
      <c r="C29" s="101"/>
      <c r="D29" s="102"/>
      <c r="E29" s="98"/>
    </row>
    <row r="30" spans="1:5" ht="189.75" customHeight="1" hidden="1">
      <c r="A30" s="100"/>
      <c r="B30" s="98"/>
      <c r="C30" s="101"/>
      <c r="D30" s="102"/>
      <c r="E30" s="98"/>
    </row>
    <row r="31" spans="1:5" ht="42" customHeight="1" hidden="1">
      <c r="A31" s="100"/>
      <c r="B31" s="98"/>
      <c r="C31" s="101"/>
      <c r="D31" s="102"/>
      <c r="E31" s="98"/>
    </row>
    <row r="32" spans="1:5" ht="15.75" hidden="1">
      <c r="A32" s="103"/>
      <c r="B32" s="98"/>
      <c r="C32" s="98"/>
      <c r="D32" s="104"/>
      <c r="E32" s="98"/>
    </row>
    <row r="33" spans="1:5" ht="15.75" hidden="1">
      <c r="A33" s="100"/>
      <c r="B33" s="98"/>
      <c r="C33" s="98"/>
      <c r="D33" s="102"/>
      <c r="E33" s="98"/>
    </row>
    <row r="34" spans="1:5" ht="15.75" hidden="1">
      <c r="A34" s="31"/>
      <c r="B34" s="98"/>
      <c r="C34" s="32"/>
      <c r="D34" s="33"/>
      <c r="E34" s="32"/>
    </row>
    <row r="35" spans="1:5" ht="15.75" hidden="1">
      <c r="A35" s="16"/>
      <c r="B35" s="20"/>
      <c r="C35" s="16"/>
      <c r="D35" s="21"/>
      <c r="E35" s="16"/>
    </row>
    <row r="36" spans="1:5" ht="31.5" customHeight="1" hidden="1">
      <c r="A36" s="22"/>
      <c r="B36" s="23"/>
      <c r="C36" s="23"/>
      <c r="D36" s="24"/>
      <c r="E36" s="23"/>
    </row>
    <row r="37" spans="1:5" ht="15.75" hidden="1">
      <c r="A37" s="22"/>
      <c r="B37" s="23"/>
      <c r="C37" s="25"/>
      <c r="D37" s="24"/>
      <c r="E37" s="23"/>
    </row>
    <row r="38" spans="1:5" ht="111" customHeight="1" hidden="1">
      <c r="A38" s="22"/>
      <c r="B38" s="23"/>
      <c r="C38" s="25"/>
      <c r="D38" s="24"/>
      <c r="E38" s="23"/>
    </row>
    <row r="39" spans="1:5" ht="15.75" hidden="1">
      <c r="A39" s="22"/>
      <c r="B39" s="23"/>
      <c r="C39" s="23"/>
      <c r="D39" s="24"/>
      <c r="E39" s="23"/>
    </row>
    <row r="40" spans="1:5" ht="15.75" hidden="1">
      <c r="A40" s="22"/>
      <c r="B40" s="23"/>
      <c r="C40" s="23"/>
      <c r="D40" s="24"/>
      <c r="E40" s="23"/>
    </row>
    <row r="41" spans="1:5" ht="15.75" hidden="1">
      <c r="A41" s="22"/>
      <c r="B41" s="23"/>
      <c r="C41" s="25"/>
      <c r="D41" s="24"/>
      <c r="E41" s="23"/>
    </row>
    <row r="42" spans="1:5" ht="15.75" hidden="1">
      <c r="A42" s="16"/>
      <c r="B42" s="18"/>
      <c r="C42" s="18"/>
      <c r="D42" s="18"/>
      <c r="E42" s="19"/>
    </row>
    <row r="43" spans="1:5" ht="15.75" hidden="1">
      <c r="A43" s="16"/>
      <c r="B43" s="18"/>
      <c r="C43" s="18"/>
      <c r="D43" s="18"/>
      <c r="E43" s="19"/>
    </row>
    <row r="44" spans="1:5" ht="15.75" hidden="1">
      <c r="A44" s="16"/>
      <c r="B44" s="18"/>
      <c r="C44" s="18"/>
      <c r="D44" s="18"/>
      <c r="E44" s="19"/>
    </row>
    <row r="45" spans="1:5" ht="15.75" hidden="1">
      <c r="A45" s="16"/>
      <c r="B45" s="18"/>
      <c r="C45" s="18"/>
      <c r="D45" s="18"/>
      <c r="E45" s="19"/>
    </row>
    <row r="46" spans="1:5" ht="15.75" hidden="1">
      <c r="A46" s="16"/>
      <c r="B46" s="18"/>
      <c r="C46" s="18"/>
      <c r="D46" s="18"/>
      <c r="E46" s="19"/>
    </row>
    <row r="47" spans="1:5" ht="15.75" hidden="1">
      <c r="A47" s="16"/>
      <c r="B47" s="18"/>
      <c r="C47" s="18"/>
      <c r="D47" s="18"/>
      <c r="E47" s="19"/>
    </row>
    <row r="48" spans="1:5" ht="15.75" hidden="1">
      <c r="A48" s="16"/>
      <c r="B48" s="18"/>
      <c r="C48" s="18"/>
      <c r="D48" s="18"/>
      <c r="E48" s="19"/>
    </row>
    <row r="49" spans="1:5" ht="15.75" hidden="1">
      <c r="A49" s="16"/>
      <c r="B49" s="18"/>
      <c r="C49" s="18"/>
      <c r="D49" s="18"/>
      <c r="E49" s="19"/>
    </row>
    <row r="50" spans="1:5" ht="15.75" hidden="1">
      <c r="A50" s="16"/>
      <c r="B50" s="18"/>
      <c r="C50" s="18"/>
      <c r="D50" s="18"/>
      <c r="E50" s="19"/>
    </row>
    <row r="51" spans="1:5" ht="15.75" hidden="1">
      <c r="A51" s="16"/>
      <c r="B51" s="17"/>
      <c r="C51" s="18"/>
      <c r="D51" s="18"/>
      <c r="E51" s="19"/>
    </row>
    <row r="52" spans="1:5" ht="15.75" hidden="1">
      <c r="A52" s="16"/>
      <c r="B52" s="17"/>
      <c r="C52" s="18"/>
      <c r="D52" s="18"/>
      <c r="E52" s="19"/>
    </row>
    <row r="53" spans="1:5" ht="15.75" hidden="1">
      <c r="A53" s="16"/>
      <c r="B53" s="17"/>
      <c r="C53" s="18"/>
      <c r="D53" s="18"/>
      <c r="E53" s="19"/>
    </row>
    <row r="54" spans="1:5" ht="15.75" hidden="1">
      <c r="A54" s="16"/>
      <c r="B54" s="17"/>
      <c r="C54" s="18"/>
      <c r="D54" s="18"/>
      <c r="E54" s="19"/>
    </row>
    <row r="55" spans="1:5" ht="15.75" hidden="1">
      <c r="A55" s="16"/>
      <c r="B55" s="17"/>
      <c r="C55" s="18"/>
      <c r="D55" s="18"/>
      <c r="E55" s="19"/>
    </row>
    <row r="56" spans="1:5" ht="15.75" hidden="1">
      <c r="A56" s="26"/>
      <c r="B56" s="17"/>
      <c r="C56" s="18"/>
      <c r="D56" s="18"/>
      <c r="E56" s="19"/>
    </row>
    <row r="57" spans="1:5" ht="54" customHeight="1">
      <c r="A57" s="91">
        <v>1</v>
      </c>
      <c r="B57" s="232" t="s">
        <v>18</v>
      </c>
      <c r="C57" s="232"/>
      <c r="D57" s="232"/>
      <c r="E57" s="92">
        <f>SUM(E58:E68)</f>
        <v>30707.7</v>
      </c>
    </row>
    <row r="58" spans="1:5" ht="144.75" customHeight="1" hidden="1">
      <c r="A58" s="67">
        <v>37</v>
      </c>
      <c r="B58" s="127" t="s">
        <v>166</v>
      </c>
      <c r="C58" s="131" t="s">
        <v>167</v>
      </c>
      <c r="D58" s="129" t="s">
        <v>168</v>
      </c>
      <c r="E58" s="134">
        <v>233.3</v>
      </c>
    </row>
    <row r="59" spans="1:5" ht="132" customHeight="1" hidden="1">
      <c r="A59" s="67">
        <v>48</v>
      </c>
      <c r="B59" s="127" t="s">
        <v>180</v>
      </c>
      <c r="C59" s="131" t="s">
        <v>167</v>
      </c>
      <c r="D59" s="129" t="s">
        <v>181</v>
      </c>
      <c r="E59" s="88">
        <v>8670.3</v>
      </c>
    </row>
    <row r="60" spans="1:5" ht="156" customHeight="1" hidden="1">
      <c r="A60" s="67">
        <v>61</v>
      </c>
      <c r="B60" s="126" t="s">
        <v>213</v>
      </c>
      <c r="C60" s="131" t="s">
        <v>167</v>
      </c>
      <c r="D60" s="129" t="s">
        <v>215</v>
      </c>
      <c r="E60" s="88">
        <v>3878.4</v>
      </c>
    </row>
    <row r="61" spans="1:5" ht="144" customHeight="1" hidden="1">
      <c r="A61" s="67">
        <v>62</v>
      </c>
      <c r="B61" s="126" t="s">
        <v>216</v>
      </c>
      <c r="C61" s="131" t="s">
        <v>167</v>
      </c>
      <c r="D61" s="129" t="s">
        <v>217</v>
      </c>
      <c r="E61" s="88">
        <v>6899.2</v>
      </c>
    </row>
    <row r="62" spans="1:5" ht="146.25" customHeight="1" hidden="1">
      <c r="A62" s="67">
        <v>66</v>
      </c>
      <c r="B62" s="126" t="s">
        <v>225</v>
      </c>
      <c r="C62" s="131" t="s">
        <v>167</v>
      </c>
      <c r="D62" s="129" t="s">
        <v>226</v>
      </c>
      <c r="E62" s="88">
        <v>1482.5</v>
      </c>
    </row>
    <row r="63" spans="1:5" ht="138.75" customHeight="1" hidden="1">
      <c r="A63" s="67">
        <v>72</v>
      </c>
      <c r="B63" s="126" t="s">
        <v>238</v>
      </c>
      <c r="C63" s="131" t="s">
        <v>167</v>
      </c>
      <c r="D63" s="129" t="s">
        <v>241</v>
      </c>
      <c r="E63" s="88">
        <v>3811.8</v>
      </c>
    </row>
    <row r="64" spans="1:5" ht="144" customHeight="1" hidden="1">
      <c r="A64" s="67">
        <v>73</v>
      </c>
      <c r="B64" s="127" t="s">
        <v>239</v>
      </c>
      <c r="C64" s="131" t="s">
        <v>167</v>
      </c>
      <c r="D64" s="129" t="s">
        <v>240</v>
      </c>
      <c r="E64" s="88">
        <v>64.6</v>
      </c>
    </row>
    <row r="65" spans="1:5" ht="144" customHeight="1" hidden="1">
      <c r="A65" s="63">
        <v>81</v>
      </c>
      <c r="B65" s="9" t="s">
        <v>258</v>
      </c>
      <c r="C65" s="9" t="s">
        <v>167</v>
      </c>
      <c r="D65" s="30" t="s">
        <v>261</v>
      </c>
      <c r="E65" s="191">
        <v>334.4</v>
      </c>
    </row>
    <row r="66" spans="1:5" ht="153.75" customHeight="1" hidden="1">
      <c r="A66" s="63">
        <v>94</v>
      </c>
      <c r="B66" s="9" t="s">
        <v>289</v>
      </c>
      <c r="C66" s="120" t="s">
        <v>167</v>
      </c>
      <c r="D66" s="30" t="s">
        <v>290</v>
      </c>
      <c r="E66" s="185">
        <v>1925.2</v>
      </c>
    </row>
    <row r="67" spans="1:5" ht="114" customHeight="1" hidden="1">
      <c r="A67" s="63">
        <v>94</v>
      </c>
      <c r="B67" s="9" t="s">
        <v>291</v>
      </c>
      <c r="C67" s="120" t="s">
        <v>77</v>
      </c>
      <c r="D67" s="30" t="s">
        <v>292</v>
      </c>
      <c r="E67" s="185">
        <v>422</v>
      </c>
    </row>
    <row r="68" spans="1:5" ht="83.25" customHeight="1" hidden="1">
      <c r="A68" s="63">
        <v>98</v>
      </c>
      <c r="B68" s="9" t="s">
        <v>295</v>
      </c>
      <c r="C68" s="120" t="s">
        <v>167</v>
      </c>
      <c r="D68" s="30" t="s">
        <v>296</v>
      </c>
      <c r="E68" s="191">
        <v>2986</v>
      </c>
    </row>
    <row r="69" spans="1:5" ht="51.75" customHeight="1" hidden="1">
      <c r="A69" s="63"/>
      <c r="B69" s="9"/>
      <c r="C69" s="120"/>
      <c r="D69" s="30"/>
      <c r="E69" s="185"/>
    </row>
    <row r="70" spans="1:5" ht="51.75" customHeight="1" hidden="1">
      <c r="A70" s="63"/>
      <c r="B70" s="225"/>
      <c r="C70" s="223"/>
      <c r="D70" s="226"/>
      <c r="E70" s="185"/>
    </row>
    <row r="71" spans="1:5" ht="20.25" customHeight="1">
      <c r="A71" s="63"/>
      <c r="B71" s="225"/>
      <c r="C71" s="223"/>
      <c r="D71" s="226"/>
      <c r="E71" s="185"/>
    </row>
    <row r="72" spans="1:5" ht="51" customHeight="1">
      <c r="A72" s="70">
        <v>2</v>
      </c>
      <c r="B72" s="233" t="s">
        <v>22</v>
      </c>
      <c r="C72" s="234"/>
      <c r="D72" s="234"/>
      <c r="E72" s="93">
        <f>E76+E77+E79+E80+E75+E81+E82+E73+E74+E78</f>
        <v>215</v>
      </c>
    </row>
    <row r="73" spans="1:5" ht="137.25" customHeight="1" hidden="1">
      <c r="A73" s="63">
        <v>88</v>
      </c>
      <c r="B73" s="9" t="s">
        <v>273</v>
      </c>
      <c r="C73" s="9" t="s">
        <v>274</v>
      </c>
      <c r="D73" s="30" t="s">
        <v>275</v>
      </c>
      <c r="E73" s="191">
        <v>215</v>
      </c>
    </row>
    <row r="74" spans="1:5" ht="77.25" customHeight="1" hidden="1">
      <c r="A74" s="108"/>
      <c r="B74" s="109"/>
      <c r="C74" s="110"/>
      <c r="D74" s="105"/>
      <c r="E74" s="112"/>
    </row>
    <row r="75" spans="1:5" ht="135.75" customHeight="1" hidden="1">
      <c r="A75" s="67"/>
      <c r="B75" s="105"/>
      <c r="C75" s="85"/>
      <c r="D75" s="105"/>
      <c r="E75" s="88"/>
    </row>
    <row r="76" spans="1:5" ht="72" customHeight="1" hidden="1">
      <c r="A76" s="67"/>
      <c r="B76" s="105"/>
      <c r="C76" s="105"/>
      <c r="D76" s="105"/>
      <c r="E76" s="88"/>
    </row>
    <row r="77" spans="1:5" ht="115.5" customHeight="1" hidden="1">
      <c r="A77" s="67"/>
      <c r="B77" s="105"/>
      <c r="C77" s="105"/>
      <c r="D77" s="105"/>
      <c r="E77" s="88"/>
    </row>
    <row r="78" spans="1:5" ht="66.75" customHeight="1" hidden="1">
      <c r="A78" s="67"/>
      <c r="B78" s="110"/>
      <c r="C78" s="110"/>
      <c r="D78" s="105"/>
      <c r="E78" s="112"/>
    </row>
    <row r="79" spans="1:5" ht="102.75" customHeight="1" hidden="1">
      <c r="A79" s="67"/>
      <c r="B79" s="105"/>
      <c r="C79" s="105"/>
      <c r="D79" s="105"/>
      <c r="E79" s="88"/>
    </row>
    <row r="80" spans="1:5" ht="93" customHeight="1" hidden="1">
      <c r="A80" s="67"/>
      <c r="B80" s="105"/>
      <c r="C80" s="105"/>
      <c r="D80" s="105"/>
      <c r="E80" s="88"/>
    </row>
    <row r="81" spans="1:5" ht="114.75" customHeight="1" hidden="1">
      <c r="A81" s="67"/>
      <c r="B81" s="110"/>
      <c r="C81" s="110"/>
      <c r="D81" s="111"/>
      <c r="E81" s="88"/>
    </row>
    <row r="82" spans="1:5" ht="114.75" customHeight="1" hidden="1">
      <c r="A82" s="67"/>
      <c r="B82" s="110"/>
      <c r="C82" s="110"/>
      <c r="D82" s="111"/>
      <c r="E82" s="88"/>
    </row>
    <row r="83" spans="1:5" ht="114.75" customHeight="1" hidden="1">
      <c r="A83" s="67"/>
      <c r="B83" s="105"/>
      <c r="C83" s="105"/>
      <c r="D83" s="105"/>
      <c r="E83" s="88"/>
    </row>
    <row r="84" spans="1:5" ht="90" customHeight="1" hidden="1">
      <c r="A84" s="78"/>
      <c r="B84" s="115"/>
      <c r="C84" s="115"/>
      <c r="D84" s="115"/>
      <c r="E84" s="92"/>
    </row>
    <row r="85" spans="1:5" ht="22.5" customHeight="1">
      <c r="A85" s="227"/>
      <c r="B85" s="261"/>
      <c r="C85" s="262"/>
      <c r="D85" s="263"/>
      <c r="E85" s="92"/>
    </row>
    <row r="86" spans="1:5" ht="48.75" customHeight="1">
      <c r="A86" s="94">
        <v>3</v>
      </c>
      <c r="B86" s="233" t="s">
        <v>39</v>
      </c>
      <c r="C86" s="234"/>
      <c r="D86" s="235"/>
      <c r="E86" s="89">
        <f>SUM(E87:E166)</f>
        <v>32991.4</v>
      </c>
    </row>
    <row r="87" spans="1:5" ht="111" customHeight="1" hidden="1">
      <c r="A87" s="125">
        <v>1</v>
      </c>
      <c r="B87" s="126" t="s">
        <v>79</v>
      </c>
      <c r="C87" s="127" t="s">
        <v>77</v>
      </c>
      <c r="D87" s="128" t="s">
        <v>80</v>
      </c>
      <c r="E87" s="133">
        <v>9755</v>
      </c>
    </row>
    <row r="88" spans="1:5" ht="84.75" customHeight="1" hidden="1">
      <c r="A88" s="125">
        <v>2</v>
      </c>
      <c r="B88" s="126" t="s">
        <v>76</v>
      </c>
      <c r="C88" s="127" t="s">
        <v>77</v>
      </c>
      <c r="D88" s="128" t="s">
        <v>78</v>
      </c>
      <c r="E88" s="133">
        <v>100</v>
      </c>
    </row>
    <row r="89" spans="1:5" ht="54.75" customHeight="1" hidden="1">
      <c r="A89" s="125">
        <v>3</v>
      </c>
      <c r="B89" s="126" t="s">
        <v>81</v>
      </c>
      <c r="C89" s="127" t="s">
        <v>77</v>
      </c>
      <c r="D89" s="128" t="s">
        <v>82</v>
      </c>
      <c r="E89" s="133">
        <v>300</v>
      </c>
    </row>
    <row r="90" spans="1:5" ht="117" customHeight="1" hidden="1">
      <c r="A90" s="125">
        <v>4</v>
      </c>
      <c r="B90" s="126" t="s">
        <v>83</v>
      </c>
      <c r="C90" s="127" t="s">
        <v>77</v>
      </c>
      <c r="D90" s="128" t="s">
        <v>85</v>
      </c>
      <c r="E90" s="133">
        <v>240</v>
      </c>
    </row>
    <row r="91" spans="1:5" ht="66" customHeight="1" hidden="1">
      <c r="A91" s="125">
        <v>5</v>
      </c>
      <c r="B91" s="126" t="s">
        <v>98</v>
      </c>
      <c r="C91" s="127" t="s">
        <v>77</v>
      </c>
      <c r="D91" s="128" t="s">
        <v>99</v>
      </c>
      <c r="E91" s="133">
        <v>30</v>
      </c>
    </row>
    <row r="92" spans="1:5" ht="84" customHeight="1" hidden="1">
      <c r="A92" s="125">
        <v>6</v>
      </c>
      <c r="B92" s="126" t="s">
        <v>100</v>
      </c>
      <c r="C92" s="127" t="s">
        <v>77</v>
      </c>
      <c r="D92" s="128" t="s">
        <v>101</v>
      </c>
      <c r="E92" s="133">
        <v>30</v>
      </c>
    </row>
    <row r="93" spans="1:5" ht="66.75" customHeight="1" hidden="1">
      <c r="A93" s="125">
        <v>7</v>
      </c>
      <c r="B93" s="126" t="s">
        <v>102</v>
      </c>
      <c r="C93" s="127" t="s">
        <v>77</v>
      </c>
      <c r="D93" s="128" t="s">
        <v>251</v>
      </c>
      <c r="E93" s="133">
        <v>38</v>
      </c>
    </row>
    <row r="94" spans="1:5" ht="73.5" customHeight="1" hidden="1">
      <c r="A94" s="125">
        <v>8</v>
      </c>
      <c r="B94" s="126" t="s">
        <v>95</v>
      </c>
      <c r="C94" s="127" t="s">
        <v>77</v>
      </c>
      <c r="D94" s="128" t="s">
        <v>94</v>
      </c>
      <c r="E94" s="133">
        <v>148</v>
      </c>
    </row>
    <row r="95" spans="1:5" ht="88.5" customHeight="1" hidden="1">
      <c r="A95" s="125">
        <v>9</v>
      </c>
      <c r="B95" s="126" t="s">
        <v>96</v>
      </c>
      <c r="C95" s="127" t="s">
        <v>77</v>
      </c>
      <c r="D95" s="128" t="s">
        <v>252</v>
      </c>
      <c r="E95" s="133">
        <v>400</v>
      </c>
    </row>
    <row r="96" spans="1:5" ht="66" customHeight="1" hidden="1">
      <c r="A96" s="125">
        <v>11</v>
      </c>
      <c r="B96" s="126" t="s">
        <v>107</v>
      </c>
      <c r="C96" s="127" t="s">
        <v>77</v>
      </c>
      <c r="D96" s="128" t="s">
        <v>253</v>
      </c>
      <c r="E96" s="313">
        <v>10</v>
      </c>
    </row>
    <row r="97" spans="1:5" ht="54" customHeight="1" hidden="1">
      <c r="A97" s="125">
        <v>12</v>
      </c>
      <c r="B97" s="126" t="s">
        <v>109</v>
      </c>
      <c r="C97" s="127" t="s">
        <v>77</v>
      </c>
      <c r="D97" s="128" t="s">
        <v>110</v>
      </c>
      <c r="E97" s="313">
        <v>20</v>
      </c>
    </row>
    <row r="98" spans="1:5" ht="107.25" customHeight="1" hidden="1">
      <c r="A98" s="125">
        <v>14</v>
      </c>
      <c r="B98" s="126" t="s">
        <v>162</v>
      </c>
      <c r="C98" s="127" t="s">
        <v>77</v>
      </c>
      <c r="D98" s="129" t="s">
        <v>115</v>
      </c>
      <c r="E98" s="133">
        <f>1017+29.136</f>
        <v>1046.1</v>
      </c>
    </row>
    <row r="99" spans="1:5" ht="60.75" customHeight="1" hidden="1">
      <c r="A99" s="125">
        <v>15</v>
      </c>
      <c r="B99" s="126" t="s">
        <v>122</v>
      </c>
      <c r="C99" s="127" t="s">
        <v>77</v>
      </c>
      <c r="D99" s="128" t="s">
        <v>123</v>
      </c>
      <c r="E99" s="313">
        <v>1170</v>
      </c>
    </row>
    <row r="100" spans="1:5" ht="62.25" customHeight="1" hidden="1">
      <c r="A100" s="125">
        <v>16</v>
      </c>
      <c r="B100" s="126" t="s">
        <v>118</v>
      </c>
      <c r="C100" s="127" t="s">
        <v>77</v>
      </c>
      <c r="D100" s="128" t="s">
        <v>119</v>
      </c>
      <c r="E100" s="313">
        <v>20</v>
      </c>
    </row>
    <row r="101" spans="1:5" ht="75" customHeight="1" hidden="1">
      <c r="A101" s="125">
        <v>17</v>
      </c>
      <c r="B101" s="126" t="s">
        <v>120</v>
      </c>
      <c r="C101" s="127" t="s">
        <v>77</v>
      </c>
      <c r="D101" s="128" t="s">
        <v>121</v>
      </c>
      <c r="E101" s="313">
        <v>50</v>
      </c>
    </row>
    <row r="102" spans="1:5" ht="103.5" customHeight="1" hidden="1">
      <c r="A102" s="216">
        <v>18</v>
      </c>
      <c r="B102" s="217" t="s">
        <v>116</v>
      </c>
      <c r="C102" s="131" t="s">
        <v>77</v>
      </c>
      <c r="D102" s="218" t="s">
        <v>117</v>
      </c>
      <c r="E102" s="313">
        <v>100</v>
      </c>
    </row>
    <row r="103" spans="1:5" ht="87" customHeight="1" hidden="1">
      <c r="A103" s="125">
        <v>19</v>
      </c>
      <c r="B103" s="126" t="s">
        <v>128</v>
      </c>
      <c r="C103" s="131" t="s">
        <v>77</v>
      </c>
      <c r="D103" s="129" t="s">
        <v>129</v>
      </c>
      <c r="E103" s="313">
        <v>150</v>
      </c>
    </row>
    <row r="104" spans="1:5" ht="61.5" customHeight="1" hidden="1">
      <c r="A104" s="67">
        <v>20</v>
      </c>
      <c r="B104" s="126" t="s">
        <v>124</v>
      </c>
      <c r="C104" s="131" t="s">
        <v>77</v>
      </c>
      <c r="D104" s="129" t="s">
        <v>125</v>
      </c>
      <c r="E104" s="134">
        <v>1000</v>
      </c>
    </row>
    <row r="105" spans="1:5" ht="93" customHeight="1" hidden="1">
      <c r="A105" s="67">
        <v>21</v>
      </c>
      <c r="B105" s="127" t="s">
        <v>130</v>
      </c>
      <c r="C105" s="131" t="s">
        <v>77</v>
      </c>
      <c r="D105" s="129" t="s">
        <v>131</v>
      </c>
      <c r="E105" s="134">
        <v>100</v>
      </c>
    </row>
    <row r="106" spans="1:5" ht="66" customHeight="1" hidden="1">
      <c r="A106" s="130">
        <v>24</v>
      </c>
      <c r="B106" s="131" t="s">
        <v>135</v>
      </c>
      <c r="C106" s="131" t="s">
        <v>77</v>
      </c>
      <c r="D106" s="132" t="s">
        <v>136</v>
      </c>
      <c r="E106" s="134">
        <v>80</v>
      </c>
    </row>
    <row r="107" spans="1:5" ht="66.75" customHeight="1" hidden="1">
      <c r="A107" s="67">
        <v>25</v>
      </c>
      <c r="B107" s="219" t="s">
        <v>140</v>
      </c>
      <c r="C107" s="127" t="s">
        <v>141</v>
      </c>
      <c r="D107" s="129" t="s">
        <v>142</v>
      </c>
      <c r="E107" s="134">
        <v>50</v>
      </c>
    </row>
    <row r="108" spans="1:5" ht="91.5" customHeight="1" hidden="1">
      <c r="A108" s="67">
        <v>26</v>
      </c>
      <c r="B108" s="127" t="s">
        <v>143</v>
      </c>
      <c r="C108" s="131" t="s">
        <v>77</v>
      </c>
      <c r="D108" s="129" t="s">
        <v>144</v>
      </c>
      <c r="E108" s="88">
        <v>60</v>
      </c>
    </row>
    <row r="109" spans="1:5" ht="76.5" customHeight="1" hidden="1">
      <c r="A109" s="67">
        <v>27</v>
      </c>
      <c r="B109" s="127" t="s">
        <v>145</v>
      </c>
      <c r="C109" s="131" t="s">
        <v>77</v>
      </c>
      <c r="D109" s="129" t="s">
        <v>146</v>
      </c>
      <c r="E109" s="88">
        <v>100</v>
      </c>
    </row>
    <row r="110" spans="1:5" ht="66" customHeight="1" hidden="1">
      <c r="A110" s="67">
        <v>28</v>
      </c>
      <c r="B110" s="127" t="s">
        <v>147</v>
      </c>
      <c r="C110" s="131" t="s">
        <v>77</v>
      </c>
      <c r="D110" s="129" t="s">
        <v>152</v>
      </c>
      <c r="E110" s="88">
        <v>50</v>
      </c>
    </row>
    <row r="111" spans="1:5" ht="75" customHeight="1" hidden="1">
      <c r="A111" s="67">
        <v>30</v>
      </c>
      <c r="B111" s="127" t="s">
        <v>151</v>
      </c>
      <c r="C111" s="131" t="s">
        <v>77</v>
      </c>
      <c r="D111" s="129" t="s">
        <v>153</v>
      </c>
      <c r="E111" s="88">
        <v>288</v>
      </c>
    </row>
    <row r="112" spans="1:5" ht="69" customHeight="1" hidden="1">
      <c r="A112" s="67">
        <v>31</v>
      </c>
      <c r="B112" s="127" t="s">
        <v>154</v>
      </c>
      <c r="C112" s="131" t="s">
        <v>77</v>
      </c>
      <c r="D112" s="129" t="s">
        <v>155</v>
      </c>
      <c r="E112" s="88">
        <v>95</v>
      </c>
    </row>
    <row r="113" spans="1:5" ht="75" customHeight="1" hidden="1">
      <c r="A113" s="67">
        <v>32</v>
      </c>
      <c r="B113" s="127" t="s">
        <v>156</v>
      </c>
      <c r="C113" s="131" t="s">
        <v>77</v>
      </c>
      <c r="D113" s="129" t="s">
        <v>157</v>
      </c>
      <c r="E113" s="88">
        <v>74</v>
      </c>
    </row>
    <row r="114" spans="1:5" ht="60.75" customHeight="1" hidden="1">
      <c r="A114" s="67">
        <v>33</v>
      </c>
      <c r="B114" s="127" t="s">
        <v>158</v>
      </c>
      <c r="C114" s="131" t="s">
        <v>77</v>
      </c>
      <c r="D114" s="129" t="s">
        <v>159</v>
      </c>
      <c r="E114" s="134">
        <v>10</v>
      </c>
    </row>
    <row r="115" spans="1:5" ht="63.75" customHeight="1" hidden="1">
      <c r="A115" s="67">
        <v>34</v>
      </c>
      <c r="B115" s="127" t="s">
        <v>160</v>
      </c>
      <c r="C115" s="131" t="s">
        <v>77</v>
      </c>
      <c r="D115" s="129" t="s">
        <v>161</v>
      </c>
      <c r="E115" s="134">
        <v>50</v>
      </c>
    </row>
    <row r="116" spans="1:5" ht="60.75" customHeight="1" hidden="1">
      <c r="A116" s="67">
        <v>35</v>
      </c>
      <c r="B116" s="127" t="s">
        <v>163</v>
      </c>
      <c r="C116" s="131" t="s">
        <v>77</v>
      </c>
      <c r="D116" s="129" t="s">
        <v>164</v>
      </c>
      <c r="E116" s="134">
        <v>20</v>
      </c>
    </row>
    <row r="117" spans="1:5" ht="65.25" customHeight="1" hidden="1">
      <c r="A117" s="130">
        <v>36</v>
      </c>
      <c r="B117" s="131" t="s">
        <v>165</v>
      </c>
      <c r="C117" s="131" t="s">
        <v>77</v>
      </c>
      <c r="D117" s="218" t="s">
        <v>82</v>
      </c>
      <c r="E117" s="134">
        <v>200</v>
      </c>
    </row>
    <row r="118" spans="1:5" ht="57.75" customHeight="1" hidden="1">
      <c r="A118" s="67">
        <v>38</v>
      </c>
      <c r="B118" s="127" t="s">
        <v>169</v>
      </c>
      <c r="C118" s="131" t="s">
        <v>77</v>
      </c>
      <c r="D118" s="218" t="s">
        <v>170</v>
      </c>
      <c r="E118" s="88">
        <v>30</v>
      </c>
    </row>
    <row r="119" spans="1:5" ht="59.25" customHeight="1" hidden="1">
      <c r="A119" s="67">
        <v>39</v>
      </c>
      <c r="B119" s="127" t="s">
        <v>171</v>
      </c>
      <c r="C119" s="131" t="s">
        <v>77</v>
      </c>
      <c r="D119" s="218" t="s">
        <v>172</v>
      </c>
      <c r="E119" s="88">
        <v>100</v>
      </c>
    </row>
    <row r="120" spans="1:5" ht="72.75" customHeight="1" hidden="1">
      <c r="A120" s="67">
        <v>40</v>
      </c>
      <c r="B120" s="127" t="s">
        <v>174</v>
      </c>
      <c r="C120" s="131" t="s">
        <v>77</v>
      </c>
      <c r="D120" s="129" t="s">
        <v>175</v>
      </c>
      <c r="E120" s="134">
        <v>500</v>
      </c>
    </row>
    <row r="121" spans="1:5" ht="87.75" customHeight="1" hidden="1">
      <c r="A121" s="67">
        <v>42</v>
      </c>
      <c r="B121" s="127" t="s">
        <v>176</v>
      </c>
      <c r="C121" s="131" t="s">
        <v>77</v>
      </c>
      <c r="D121" s="129" t="s">
        <v>177</v>
      </c>
      <c r="E121" s="88">
        <v>1200</v>
      </c>
    </row>
    <row r="122" spans="1:5" ht="55.5" customHeight="1" hidden="1">
      <c r="A122" s="67">
        <v>44</v>
      </c>
      <c r="B122" s="127" t="s">
        <v>184</v>
      </c>
      <c r="C122" s="131" t="s">
        <v>77</v>
      </c>
      <c r="D122" s="129" t="s">
        <v>185</v>
      </c>
      <c r="E122" s="134">
        <v>850</v>
      </c>
    </row>
    <row r="123" spans="1:5" ht="60" customHeight="1" hidden="1">
      <c r="A123" s="67">
        <v>45</v>
      </c>
      <c r="B123" s="127" t="s">
        <v>182</v>
      </c>
      <c r="C123" s="131" t="s">
        <v>77</v>
      </c>
      <c r="D123" s="129" t="s">
        <v>183</v>
      </c>
      <c r="E123" s="134">
        <v>400</v>
      </c>
    </row>
    <row r="124" spans="1:5" ht="75" customHeight="1" hidden="1">
      <c r="A124" s="67">
        <v>46</v>
      </c>
      <c r="B124" s="127" t="s">
        <v>186</v>
      </c>
      <c r="C124" s="131" t="s">
        <v>77</v>
      </c>
      <c r="D124" s="129" t="s">
        <v>187</v>
      </c>
      <c r="E124" s="134">
        <v>20</v>
      </c>
    </row>
    <row r="125" spans="1:5" ht="79.5" customHeight="1" hidden="1">
      <c r="A125" s="67">
        <v>47</v>
      </c>
      <c r="B125" s="127" t="s">
        <v>188</v>
      </c>
      <c r="C125" s="131" t="s">
        <v>77</v>
      </c>
      <c r="D125" s="129" t="s">
        <v>189</v>
      </c>
      <c r="E125" s="134">
        <v>200</v>
      </c>
    </row>
    <row r="126" spans="1:5" ht="83.25" customHeight="1" hidden="1">
      <c r="A126" s="67">
        <v>49</v>
      </c>
      <c r="B126" s="127" t="s">
        <v>190</v>
      </c>
      <c r="C126" s="131" t="s">
        <v>77</v>
      </c>
      <c r="D126" s="129" t="s">
        <v>191</v>
      </c>
      <c r="E126" s="134">
        <v>60</v>
      </c>
    </row>
    <row r="127" spans="1:5" ht="60" customHeight="1" hidden="1">
      <c r="A127" s="67">
        <v>50</v>
      </c>
      <c r="B127" s="126">
        <v>42570</v>
      </c>
      <c r="C127" s="131" t="s">
        <v>77</v>
      </c>
      <c r="D127" s="129" t="s">
        <v>192</v>
      </c>
      <c r="E127" s="134">
        <v>1150</v>
      </c>
    </row>
    <row r="128" spans="1:5" ht="60" customHeight="1" hidden="1">
      <c r="A128" s="67">
        <v>51</v>
      </c>
      <c r="B128" s="126" t="s">
        <v>193</v>
      </c>
      <c r="C128" s="131" t="s">
        <v>77</v>
      </c>
      <c r="D128" s="129" t="s">
        <v>194</v>
      </c>
      <c r="E128" s="134">
        <v>30</v>
      </c>
    </row>
    <row r="129" spans="1:5" ht="50.25" customHeight="1" hidden="1">
      <c r="A129" s="67">
        <v>52</v>
      </c>
      <c r="B129" s="126" t="s">
        <v>196</v>
      </c>
      <c r="C129" s="131" t="s">
        <v>77</v>
      </c>
      <c r="D129" s="129" t="s">
        <v>197</v>
      </c>
      <c r="E129" s="134">
        <v>250</v>
      </c>
    </row>
    <row r="130" spans="1:5" ht="51" customHeight="1" hidden="1">
      <c r="A130" s="67">
        <v>53</v>
      </c>
      <c r="B130" s="126" t="s">
        <v>198</v>
      </c>
      <c r="C130" s="131" t="s">
        <v>77</v>
      </c>
      <c r="D130" s="129" t="s">
        <v>199</v>
      </c>
      <c r="E130" s="134">
        <v>50</v>
      </c>
    </row>
    <row r="131" spans="1:5" ht="69.75" customHeight="1" hidden="1">
      <c r="A131" s="130">
        <v>54</v>
      </c>
      <c r="B131" s="217" t="s">
        <v>201</v>
      </c>
      <c r="C131" s="131" t="s">
        <v>77</v>
      </c>
      <c r="D131" s="132" t="s">
        <v>200</v>
      </c>
      <c r="E131" s="134">
        <v>20</v>
      </c>
    </row>
    <row r="132" spans="1:5" ht="75.75" customHeight="1" hidden="1">
      <c r="A132" s="130">
        <v>55</v>
      </c>
      <c r="B132" s="217" t="s">
        <v>202</v>
      </c>
      <c r="C132" s="131" t="s">
        <v>77</v>
      </c>
      <c r="D132" s="132" t="s">
        <v>203</v>
      </c>
      <c r="E132" s="134">
        <v>700</v>
      </c>
    </row>
    <row r="133" spans="1:5" ht="54.75" customHeight="1" hidden="1">
      <c r="A133" s="130">
        <v>56</v>
      </c>
      <c r="B133" s="217" t="s">
        <v>204</v>
      </c>
      <c r="C133" s="131" t="s">
        <v>77</v>
      </c>
      <c r="D133" s="132" t="s">
        <v>206</v>
      </c>
      <c r="E133" s="134">
        <v>300</v>
      </c>
    </row>
    <row r="134" spans="1:5" ht="62.25" customHeight="1" hidden="1">
      <c r="A134" s="130">
        <v>57</v>
      </c>
      <c r="B134" s="217" t="s">
        <v>205</v>
      </c>
      <c r="C134" s="131" t="s">
        <v>77</v>
      </c>
      <c r="D134" s="132" t="s">
        <v>208</v>
      </c>
      <c r="E134" s="134">
        <v>200</v>
      </c>
    </row>
    <row r="135" spans="1:5" ht="59.25" customHeight="1" hidden="1">
      <c r="A135" s="130">
        <v>58</v>
      </c>
      <c r="B135" s="217" t="s">
        <v>207</v>
      </c>
      <c r="C135" s="131" t="s">
        <v>77</v>
      </c>
      <c r="D135" s="132" t="s">
        <v>209</v>
      </c>
      <c r="E135" s="134">
        <v>30</v>
      </c>
    </row>
    <row r="136" spans="1:5" ht="78.75" customHeight="1" hidden="1">
      <c r="A136" s="130">
        <v>59</v>
      </c>
      <c r="B136" s="217" t="s">
        <v>210</v>
      </c>
      <c r="C136" s="131" t="s">
        <v>77</v>
      </c>
      <c r="D136" s="132" t="s">
        <v>314</v>
      </c>
      <c r="E136" s="134">
        <v>558</v>
      </c>
    </row>
    <row r="137" spans="1:5" ht="66.75" customHeight="1" hidden="1">
      <c r="A137" s="220">
        <v>60</v>
      </c>
      <c r="B137" s="217" t="s">
        <v>212</v>
      </c>
      <c r="C137" s="131" t="s">
        <v>77</v>
      </c>
      <c r="D137" s="129" t="s">
        <v>219</v>
      </c>
      <c r="E137" s="134">
        <v>20</v>
      </c>
    </row>
    <row r="138" spans="1:5" ht="90.75" customHeight="1" hidden="1">
      <c r="A138" s="67">
        <v>63</v>
      </c>
      <c r="B138" s="126" t="s">
        <v>218</v>
      </c>
      <c r="C138" s="131" t="s">
        <v>77</v>
      </c>
      <c r="D138" s="129" t="s">
        <v>220</v>
      </c>
      <c r="E138" s="88">
        <v>295</v>
      </c>
    </row>
    <row r="139" spans="1:5" ht="92.25" customHeight="1" hidden="1">
      <c r="A139" s="67">
        <v>64</v>
      </c>
      <c r="B139" s="126" t="s">
        <v>221</v>
      </c>
      <c r="C139" s="131" t="s">
        <v>77</v>
      </c>
      <c r="D139" s="129" t="s">
        <v>222</v>
      </c>
      <c r="E139" s="88">
        <v>150</v>
      </c>
    </row>
    <row r="140" spans="1:5" ht="69" customHeight="1" hidden="1">
      <c r="A140" s="67">
        <v>65</v>
      </c>
      <c r="B140" s="126" t="s">
        <v>223</v>
      </c>
      <c r="C140" s="131" t="s">
        <v>77</v>
      </c>
      <c r="D140" s="129" t="s">
        <v>224</v>
      </c>
      <c r="E140" s="88">
        <v>15</v>
      </c>
    </row>
    <row r="141" spans="1:5" ht="72" customHeight="1" hidden="1">
      <c r="A141" s="67">
        <v>67</v>
      </c>
      <c r="B141" s="126" t="s">
        <v>227</v>
      </c>
      <c r="C141" s="131" t="s">
        <v>77</v>
      </c>
      <c r="D141" s="129" t="s">
        <v>228</v>
      </c>
      <c r="E141" s="88">
        <v>321.3</v>
      </c>
    </row>
    <row r="142" spans="1:5" ht="72" customHeight="1" hidden="1">
      <c r="A142" s="67">
        <v>69</v>
      </c>
      <c r="B142" s="126" t="s">
        <v>232</v>
      </c>
      <c r="C142" s="131" t="s">
        <v>77</v>
      </c>
      <c r="D142" s="129" t="s">
        <v>233</v>
      </c>
      <c r="E142" s="88">
        <v>20</v>
      </c>
    </row>
    <row r="143" spans="1:5" ht="64.5" customHeight="1" hidden="1">
      <c r="A143" s="67">
        <v>70</v>
      </c>
      <c r="B143" s="126" t="s">
        <v>234</v>
      </c>
      <c r="C143" s="131" t="s">
        <v>77</v>
      </c>
      <c r="D143" s="129" t="s">
        <v>235</v>
      </c>
      <c r="E143" s="88">
        <v>30</v>
      </c>
    </row>
    <row r="144" spans="1:5" ht="63" customHeight="1" hidden="1">
      <c r="A144" s="67">
        <v>71</v>
      </c>
      <c r="B144" s="127" t="s">
        <v>236</v>
      </c>
      <c r="C144" s="131" t="s">
        <v>77</v>
      </c>
      <c r="D144" s="129" t="s">
        <v>237</v>
      </c>
      <c r="E144" s="134">
        <v>4400</v>
      </c>
    </row>
    <row r="145" spans="1:5" ht="57" customHeight="1" hidden="1">
      <c r="A145" s="130">
        <v>74</v>
      </c>
      <c r="B145" s="131" t="s">
        <v>246</v>
      </c>
      <c r="C145" s="131" t="s">
        <v>77</v>
      </c>
      <c r="D145" s="132" t="s">
        <v>247</v>
      </c>
      <c r="E145" s="134">
        <v>30</v>
      </c>
    </row>
    <row r="146" spans="1:5" ht="63.75" customHeight="1" hidden="1">
      <c r="A146" s="130">
        <v>75</v>
      </c>
      <c r="B146" s="131" t="s">
        <v>244</v>
      </c>
      <c r="C146" s="131" t="s">
        <v>77</v>
      </c>
      <c r="D146" s="132" t="s">
        <v>245</v>
      </c>
      <c r="E146" s="134">
        <v>25</v>
      </c>
    </row>
    <row r="147" spans="1:5" ht="91.5" customHeight="1" hidden="1">
      <c r="A147" s="130">
        <v>76</v>
      </c>
      <c r="B147" s="131" t="s">
        <v>248</v>
      </c>
      <c r="C147" s="131" t="s">
        <v>77</v>
      </c>
      <c r="D147" s="132" t="s">
        <v>315</v>
      </c>
      <c r="E147" s="134">
        <v>260</v>
      </c>
    </row>
    <row r="148" spans="1:5" ht="70.5" customHeight="1" hidden="1">
      <c r="A148" s="67">
        <v>78</v>
      </c>
      <c r="B148" s="167" t="s">
        <v>255</v>
      </c>
      <c r="C148" s="131" t="s">
        <v>77</v>
      </c>
      <c r="D148" s="129" t="s">
        <v>254</v>
      </c>
      <c r="E148" s="134">
        <v>150</v>
      </c>
    </row>
    <row r="149" spans="1:5" ht="48.75" customHeight="1" hidden="1">
      <c r="A149" s="67">
        <v>79</v>
      </c>
      <c r="B149" s="127" t="s">
        <v>256</v>
      </c>
      <c r="C149" s="131" t="s">
        <v>77</v>
      </c>
      <c r="D149" s="129" t="s">
        <v>257</v>
      </c>
      <c r="E149" s="134">
        <v>50</v>
      </c>
    </row>
    <row r="150" spans="1:5" ht="101.25" customHeight="1" hidden="1">
      <c r="A150" s="119">
        <v>80</v>
      </c>
      <c r="B150" s="120" t="s">
        <v>260</v>
      </c>
      <c r="C150" s="120" t="s">
        <v>77</v>
      </c>
      <c r="D150" s="121" t="s">
        <v>259</v>
      </c>
      <c r="E150" s="191">
        <v>840</v>
      </c>
    </row>
    <row r="151" spans="1:5" ht="81.75" customHeight="1" hidden="1">
      <c r="A151" s="63">
        <v>82</v>
      </c>
      <c r="B151" s="9" t="s">
        <v>267</v>
      </c>
      <c r="C151" s="120" t="s">
        <v>77</v>
      </c>
      <c r="D151" s="30" t="s">
        <v>316</v>
      </c>
      <c r="E151" s="191">
        <v>89</v>
      </c>
    </row>
    <row r="152" spans="1:5" ht="105" customHeight="1" hidden="1">
      <c r="A152" s="63">
        <v>83</v>
      </c>
      <c r="B152" s="9" t="s">
        <v>269</v>
      </c>
      <c r="C152" s="120" t="s">
        <v>77</v>
      </c>
      <c r="D152" s="30" t="s">
        <v>270</v>
      </c>
      <c r="E152" s="191">
        <v>180</v>
      </c>
    </row>
    <row r="153" spans="1:5" ht="76.5" customHeight="1" hidden="1">
      <c r="A153" s="63">
        <v>85</v>
      </c>
      <c r="B153" s="9" t="s">
        <v>271</v>
      </c>
      <c r="C153" s="120" t="s">
        <v>77</v>
      </c>
      <c r="D153" s="30" t="s">
        <v>272</v>
      </c>
      <c r="E153" s="191">
        <v>195</v>
      </c>
    </row>
    <row r="154" spans="1:5" ht="76.5" customHeight="1" hidden="1">
      <c r="A154" s="63">
        <v>86</v>
      </c>
      <c r="B154" s="9" t="s">
        <v>276</v>
      </c>
      <c r="C154" s="120" t="s">
        <v>77</v>
      </c>
      <c r="D154" s="30" t="s">
        <v>277</v>
      </c>
      <c r="E154" s="191">
        <v>30</v>
      </c>
    </row>
    <row r="155" spans="1:5" ht="76.5" customHeight="1" hidden="1">
      <c r="A155" s="63">
        <v>89</v>
      </c>
      <c r="B155" s="9" t="s">
        <v>280</v>
      </c>
      <c r="C155" s="120" t="s">
        <v>77</v>
      </c>
      <c r="D155" s="30" t="s">
        <v>281</v>
      </c>
      <c r="E155" s="191">
        <v>50</v>
      </c>
    </row>
    <row r="156" spans="1:5" ht="73.5" customHeight="1" hidden="1">
      <c r="A156" s="119">
        <v>91</v>
      </c>
      <c r="B156" s="120" t="s">
        <v>282</v>
      </c>
      <c r="C156" s="120" t="s">
        <v>263</v>
      </c>
      <c r="D156" s="121" t="s">
        <v>283</v>
      </c>
      <c r="E156" s="314">
        <v>250</v>
      </c>
    </row>
    <row r="157" spans="1:5" ht="43.5" customHeight="1" hidden="1">
      <c r="A157" s="63">
        <v>92</v>
      </c>
      <c r="B157" s="9" t="s">
        <v>287</v>
      </c>
      <c r="C157" s="120" t="s">
        <v>77</v>
      </c>
      <c r="D157" s="30" t="s">
        <v>288</v>
      </c>
      <c r="E157" s="185">
        <v>300</v>
      </c>
    </row>
    <row r="158" spans="1:5" ht="54" customHeight="1" hidden="1">
      <c r="A158" s="63">
        <v>93</v>
      </c>
      <c r="B158" s="9" t="s">
        <v>298</v>
      </c>
      <c r="C158" s="120" t="s">
        <v>77</v>
      </c>
      <c r="D158" s="30" t="s">
        <v>317</v>
      </c>
      <c r="E158" s="185">
        <v>1000</v>
      </c>
    </row>
    <row r="159" spans="1:5" ht="51" hidden="1">
      <c r="A159" s="63">
        <v>96</v>
      </c>
      <c r="B159" s="9" t="s">
        <v>293</v>
      </c>
      <c r="C159" s="120" t="s">
        <v>77</v>
      </c>
      <c r="D159" s="30" t="s">
        <v>294</v>
      </c>
      <c r="E159" s="185">
        <v>70</v>
      </c>
    </row>
    <row r="160" spans="1:5" ht="45" customHeight="1" hidden="1">
      <c r="A160" s="63">
        <v>97</v>
      </c>
      <c r="B160" s="9">
        <v>42723</v>
      </c>
      <c r="C160" s="120" t="s">
        <v>77</v>
      </c>
      <c r="D160" s="30" t="s">
        <v>297</v>
      </c>
      <c r="E160" s="185">
        <v>279</v>
      </c>
    </row>
    <row r="161" spans="1:5" ht="45" customHeight="1" hidden="1">
      <c r="A161" s="63">
        <v>99</v>
      </c>
      <c r="B161" s="9" t="s">
        <v>300</v>
      </c>
      <c r="C161" s="120" t="s">
        <v>77</v>
      </c>
      <c r="D161" s="30" t="s">
        <v>301</v>
      </c>
      <c r="E161" s="191">
        <v>1255</v>
      </c>
    </row>
    <row r="162" spans="1:5" ht="47.25" customHeight="1" hidden="1">
      <c r="A162" s="63">
        <v>100</v>
      </c>
      <c r="B162" s="9" t="s">
        <v>302</v>
      </c>
      <c r="C162" s="120" t="s">
        <v>77</v>
      </c>
      <c r="D162" s="30" t="s">
        <v>303</v>
      </c>
      <c r="E162" s="191">
        <v>160</v>
      </c>
    </row>
    <row r="163" spans="1:5" ht="57" customHeight="1" hidden="1">
      <c r="A163" s="63">
        <v>101</v>
      </c>
      <c r="B163" s="9" t="s">
        <v>304</v>
      </c>
      <c r="C163" s="120" t="s">
        <v>77</v>
      </c>
      <c r="D163" s="30" t="s">
        <v>305</v>
      </c>
      <c r="E163" s="191">
        <v>15</v>
      </c>
    </row>
    <row r="164" spans="1:5" ht="43.5" customHeight="1" hidden="1">
      <c r="A164" s="119">
        <v>103</v>
      </c>
      <c r="B164" s="120" t="s">
        <v>310</v>
      </c>
      <c r="C164" s="120" t="s">
        <v>77</v>
      </c>
      <c r="D164" s="121" t="s">
        <v>312</v>
      </c>
      <c r="E164" s="191">
        <v>50</v>
      </c>
    </row>
    <row r="165" spans="1:5" ht="48" customHeight="1" hidden="1">
      <c r="A165" s="63">
        <v>104</v>
      </c>
      <c r="B165" s="120" t="s">
        <v>311</v>
      </c>
      <c r="C165" s="120" t="s">
        <v>77</v>
      </c>
      <c r="D165" s="48" t="s">
        <v>313</v>
      </c>
      <c r="E165" s="191">
        <v>30</v>
      </c>
    </row>
    <row r="166" spans="1:5" ht="21.75" customHeight="1">
      <c r="A166" s="119"/>
      <c r="B166" s="222"/>
      <c r="C166" s="223"/>
      <c r="D166" s="224"/>
      <c r="E166" s="314"/>
    </row>
    <row r="167" spans="1:5" ht="37.5" customHeight="1">
      <c r="A167" s="70">
        <v>4</v>
      </c>
      <c r="B167" s="233" t="s">
        <v>68</v>
      </c>
      <c r="C167" s="234"/>
      <c r="D167" s="234"/>
      <c r="E167" s="89">
        <f>E168+E169+E170+E171+E172+E173+E174+E175</f>
        <v>1392</v>
      </c>
    </row>
    <row r="168" spans="1:5" ht="117" customHeight="1" hidden="1">
      <c r="A168" s="130">
        <v>22</v>
      </c>
      <c r="B168" s="131" t="s">
        <v>132</v>
      </c>
      <c r="C168" s="131" t="s">
        <v>133</v>
      </c>
      <c r="D168" s="132" t="s">
        <v>134</v>
      </c>
      <c r="E168" s="134">
        <v>300</v>
      </c>
    </row>
    <row r="169" spans="1:5" ht="101.25" customHeight="1" hidden="1">
      <c r="A169" s="67">
        <v>29</v>
      </c>
      <c r="B169" s="127" t="s">
        <v>148</v>
      </c>
      <c r="C169" s="127" t="s">
        <v>149</v>
      </c>
      <c r="D169" s="129" t="s">
        <v>150</v>
      </c>
      <c r="E169" s="88">
        <v>473</v>
      </c>
    </row>
    <row r="170" spans="1:5" ht="132.75" customHeight="1" hidden="1">
      <c r="A170" s="67">
        <v>68</v>
      </c>
      <c r="B170" s="127" t="s">
        <v>229</v>
      </c>
      <c r="C170" s="127" t="s">
        <v>230</v>
      </c>
      <c r="D170" s="129" t="s">
        <v>231</v>
      </c>
      <c r="E170" s="134">
        <v>500</v>
      </c>
    </row>
    <row r="171" spans="1:5" ht="96" customHeight="1" hidden="1">
      <c r="A171" s="130" t="s">
        <v>308</v>
      </c>
      <c r="B171" s="131" t="s">
        <v>309</v>
      </c>
      <c r="C171" s="131" t="s">
        <v>149</v>
      </c>
      <c r="D171" s="132" t="s">
        <v>243</v>
      </c>
      <c r="E171" s="134">
        <f>800-800</f>
        <v>0</v>
      </c>
    </row>
    <row r="172" spans="1:5" ht="89.25" hidden="1">
      <c r="A172" s="63">
        <v>87</v>
      </c>
      <c r="B172" s="9" t="s">
        <v>278</v>
      </c>
      <c r="C172" s="9" t="s">
        <v>112</v>
      </c>
      <c r="D172" s="30" t="s">
        <v>279</v>
      </c>
      <c r="E172" s="191">
        <v>119</v>
      </c>
    </row>
    <row r="173" spans="1:5" ht="15.75">
      <c r="A173" s="69"/>
      <c r="B173" s="264"/>
      <c r="C173" s="265"/>
      <c r="D173" s="266"/>
      <c r="E173" s="93"/>
    </row>
    <row r="174" spans="1:5" ht="15.75" hidden="1">
      <c r="A174" s="71"/>
      <c r="B174" s="86"/>
      <c r="C174" s="86"/>
      <c r="D174" s="72"/>
      <c r="E174" s="89"/>
    </row>
    <row r="175" spans="1:5" ht="15.75" hidden="1">
      <c r="A175" s="71"/>
      <c r="B175" s="86"/>
      <c r="C175" s="86"/>
      <c r="D175" s="72"/>
      <c r="E175" s="89"/>
    </row>
    <row r="176" spans="1:5" ht="15.75" hidden="1">
      <c r="A176" s="71"/>
      <c r="B176" s="86"/>
      <c r="C176" s="86"/>
      <c r="D176" s="72"/>
      <c r="E176" s="89"/>
    </row>
    <row r="177" spans="1:5" ht="15.75" hidden="1">
      <c r="A177" s="19"/>
      <c r="B177" s="17"/>
      <c r="C177" s="18"/>
      <c r="D177" s="18"/>
      <c r="E177" s="89"/>
    </row>
    <row r="178" spans="1:5" ht="15.75" hidden="1">
      <c r="A178" s="19"/>
      <c r="B178" s="17"/>
      <c r="C178" s="18"/>
      <c r="D178" s="18"/>
      <c r="E178" s="89"/>
    </row>
    <row r="179" spans="1:5" ht="15.75" hidden="1">
      <c r="A179" s="19"/>
      <c r="B179" s="17"/>
      <c r="C179" s="18"/>
      <c r="D179" s="18"/>
      <c r="E179" s="89"/>
    </row>
    <row r="180" spans="1:5" ht="15.75" hidden="1">
      <c r="A180" s="19"/>
      <c r="B180" s="17"/>
      <c r="C180" s="18"/>
      <c r="D180" s="18"/>
      <c r="E180" s="89"/>
    </row>
    <row r="181" spans="1:5" ht="15.75" hidden="1">
      <c r="A181" s="19"/>
      <c r="B181" s="17"/>
      <c r="C181" s="18"/>
      <c r="D181" s="18"/>
      <c r="E181" s="93"/>
    </row>
    <row r="182" spans="1:5" ht="15.75" hidden="1">
      <c r="A182" s="19"/>
      <c r="B182" s="17"/>
      <c r="C182" s="18"/>
      <c r="D182" s="18"/>
      <c r="E182" s="93"/>
    </row>
    <row r="183" spans="1:5" ht="36" customHeight="1">
      <c r="A183" s="70">
        <v>5</v>
      </c>
      <c r="B183" s="233" t="s">
        <v>19</v>
      </c>
      <c r="C183" s="234"/>
      <c r="D183" s="235"/>
      <c r="E183" s="89">
        <f>SUM(E184:E191)</f>
        <v>4338.8</v>
      </c>
    </row>
    <row r="184" spans="1:5" ht="123" customHeight="1" hidden="1">
      <c r="A184" s="125">
        <v>10</v>
      </c>
      <c r="B184" s="126" t="s">
        <v>104</v>
      </c>
      <c r="C184" s="127" t="s">
        <v>105</v>
      </c>
      <c r="D184" s="128" t="s">
        <v>106</v>
      </c>
      <c r="E184" s="133">
        <v>500</v>
      </c>
    </row>
    <row r="185" spans="1:5" ht="102.75" customHeight="1" hidden="1">
      <c r="A185" s="125">
        <v>13</v>
      </c>
      <c r="B185" s="126" t="s">
        <v>111</v>
      </c>
      <c r="C185" s="127" t="s">
        <v>112</v>
      </c>
      <c r="D185" s="129" t="s">
        <v>113</v>
      </c>
      <c r="E185" s="133">
        <v>400</v>
      </c>
    </row>
    <row r="186" spans="1:5" ht="52.5" customHeight="1" hidden="1">
      <c r="A186" s="130">
        <v>23</v>
      </c>
      <c r="B186" s="131" t="s">
        <v>137</v>
      </c>
      <c r="C186" s="127" t="s">
        <v>138</v>
      </c>
      <c r="D186" s="132" t="s">
        <v>139</v>
      </c>
      <c r="E186" s="134">
        <v>1500</v>
      </c>
    </row>
    <row r="187" spans="1:5" ht="130.5" customHeight="1" hidden="1">
      <c r="A187" s="67">
        <v>41</v>
      </c>
      <c r="B187" s="127" t="s">
        <v>173</v>
      </c>
      <c r="C187" s="131" t="s">
        <v>105</v>
      </c>
      <c r="D187" s="128" t="s">
        <v>106</v>
      </c>
      <c r="E187" s="134">
        <v>500</v>
      </c>
    </row>
    <row r="188" spans="1:5" ht="77.25" customHeight="1" hidden="1">
      <c r="A188" s="130">
        <v>43</v>
      </c>
      <c r="B188" s="131" t="s">
        <v>178</v>
      </c>
      <c r="C188" s="131" t="s">
        <v>112</v>
      </c>
      <c r="D188" s="132" t="s">
        <v>250</v>
      </c>
      <c r="E188" s="134">
        <v>400</v>
      </c>
    </row>
    <row r="189" spans="1:5" ht="51" hidden="1">
      <c r="A189" s="63">
        <v>84</v>
      </c>
      <c r="B189" s="9" t="s">
        <v>262</v>
      </c>
      <c r="C189" s="9" t="s">
        <v>263</v>
      </c>
      <c r="D189" s="30" t="s">
        <v>264</v>
      </c>
      <c r="E189" s="191">
        <v>138.8</v>
      </c>
    </row>
    <row r="190" spans="1:5" ht="51" hidden="1">
      <c r="A190" s="63">
        <v>90</v>
      </c>
      <c r="B190" s="9" t="s">
        <v>284</v>
      </c>
      <c r="C190" s="9" t="s">
        <v>285</v>
      </c>
      <c r="D190" s="48" t="s">
        <v>286</v>
      </c>
      <c r="E190" s="191">
        <v>900</v>
      </c>
    </row>
    <row r="191" spans="1:5" ht="19.5" customHeight="1">
      <c r="A191" s="75"/>
      <c r="B191" s="267"/>
      <c r="C191" s="268"/>
      <c r="D191" s="269"/>
      <c r="E191" s="135"/>
    </row>
    <row r="192" spans="1:5" ht="24" customHeight="1">
      <c r="A192" s="78"/>
      <c r="B192" s="239" t="s">
        <v>14</v>
      </c>
      <c r="C192" s="240"/>
      <c r="D192" s="241"/>
      <c r="E192" s="184">
        <f>E183+E167+E72+E57+E86</f>
        <v>69644.9</v>
      </c>
    </row>
    <row r="194" ht="15.75">
      <c r="E194" s="27"/>
    </row>
    <row r="196" spans="1:5" ht="15.75">
      <c r="A196" s="231" t="s">
        <v>322</v>
      </c>
      <c r="B196" s="231"/>
      <c r="C196" s="231"/>
      <c r="D196" s="231"/>
      <c r="E196" s="231"/>
    </row>
    <row r="197" spans="1:5" ht="15.75">
      <c r="A197" s="15" t="s">
        <v>321</v>
      </c>
      <c r="E197" s="15" t="s">
        <v>323</v>
      </c>
    </row>
    <row r="198" ht="15.75">
      <c r="E198" s="27"/>
    </row>
  </sheetData>
  <sheetProtection/>
  <mergeCells count="16">
    <mergeCell ref="A196:E196"/>
    <mergeCell ref="B173:D173"/>
    <mergeCell ref="B191:D191"/>
    <mergeCell ref="B85:D85"/>
    <mergeCell ref="B57:D57"/>
    <mergeCell ref="B72:D72"/>
    <mergeCell ref="B86:D86"/>
    <mergeCell ref="B167:D167"/>
    <mergeCell ref="B183:D183"/>
    <mergeCell ref="B192:D192"/>
    <mergeCell ref="A1:E1"/>
    <mergeCell ref="A2:E2"/>
    <mergeCell ref="A3:E3"/>
    <mergeCell ref="A5:A26"/>
    <mergeCell ref="B5:D26"/>
    <mergeCell ref="E5:E26"/>
  </mergeCells>
  <printOptions/>
  <pageMargins left="0.7086614173228347" right="0.33" top="0.67" bottom="0.52" header="0.31496062992125984" footer="0.31496062992125984"/>
  <pageSetup fitToHeight="1" fitToWidth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zoomScale="75" zoomScaleNormal="75" zoomScalePageLayoutView="0" workbookViewId="0" topLeftCell="A1">
      <pane xSplit="1" ySplit="7" topLeftCell="B1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10" sqref="H110"/>
    </sheetView>
  </sheetViews>
  <sheetFormatPr defaultColWidth="9.00390625" defaultRowHeight="12.75"/>
  <cols>
    <col min="1" max="1" width="5.625" style="8" customWidth="1"/>
    <col min="2" max="2" width="21.75390625" style="8" customWidth="1"/>
    <col min="3" max="3" width="23.625" style="8" customWidth="1"/>
    <col min="4" max="4" width="33.00390625" style="8" customWidth="1"/>
    <col min="5" max="5" width="14.25390625" style="8" customWidth="1"/>
    <col min="6" max="6" width="12.125" style="8" hidden="1" customWidth="1"/>
    <col min="7" max="7" width="9.75390625" style="8" hidden="1" customWidth="1"/>
    <col min="8" max="8" width="21.25390625" style="8" customWidth="1"/>
    <col min="9" max="9" width="11.75390625" style="8" customWidth="1"/>
    <col min="10" max="16384" width="9.125" style="8" customWidth="1"/>
  </cols>
  <sheetData>
    <row r="1" spans="1:6" ht="12.75">
      <c r="A1" s="270" t="s">
        <v>11</v>
      </c>
      <c r="B1" s="270"/>
      <c r="C1" s="270"/>
      <c r="D1" s="270"/>
      <c r="E1" s="270"/>
      <c r="F1" s="51"/>
    </row>
    <row r="2" spans="1:6" ht="12.75">
      <c r="A2" s="271" t="s">
        <v>72</v>
      </c>
      <c r="B2" s="271"/>
      <c r="C2" s="271"/>
      <c r="D2" s="271"/>
      <c r="E2" s="271"/>
      <c r="F2" s="51"/>
    </row>
    <row r="3" spans="1:6" ht="12.75">
      <c r="A3" s="270" t="s">
        <v>2</v>
      </c>
      <c r="B3" s="270"/>
      <c r="C3" s="270"/>
      <c r="D3" s="270"/>
      <c r="E3" s="270"/>
      <c r="F3" s="51"/>
    </row>
    <row r="4" spans="1:5" ht="13.5" thickBot="1">
      <c r="A4" s="52"/>
      <c r="B4" s="52"/>
      <c r="C4" s="52"/>
      <c r="D4" s="13"/>
      <c r="E4" s="13" t="s">
        <v>1</v>
      </c>
    </row>
    <row r="5" spans="1:5" ht="13.5" thickBot="1">
      <c r="A5" s="52"/>
      <c r="B5" s="52" t="s">
        <v>73</v>
      </c>
      <c r="C5" s="53"/>
      <c r="D5" s="13"/>
      <c r="E5" s="14">
        <f>30000+40000+16000</f>
        <v>86000</v>
      </c>
    </row>
    <row r="6" spans="1:5" ht="13.5" thickBot="1">
      <c r="A6" s="13"/>
      <c r="B6" s="13"/>
      <c r="C6" s="13"/>
      <c r="D6" s="13"/>
      <c r="E6" s="13"/>
    </row>
    <row r="7" spans="1:6" ht="51.75" thickBot="1">
      <c r="A7" s="54" t="s">
        <v>6</v>
      </c>
      <c r="B7" s="14" t="s">
        <v>7</v>
      </c>
      <c r="C7" s="55" t="s">
        <v>3</v>
      </c>
      <c r="D7" s="14" t="s">
        <v>8</v>
      </c>
      <c r="E7" s="14" t="s">
        <v>4</v>
      </c>
      <c r="F7" s="56" t="s">
        <v>5</v>
      </c>
    </row>
    <row r="8" spans="1:7" ht="138.75" customHeight="1">
      <c r="A8" s="29">
        <v>1</v>
      </c>
      <c r="B8" s="39" t="s">
        <v>79</v>
      </c>
      <c r="C8" s="9" t="s">
        <v>77</v>
      </c>
      <c r="D8" s="48" t="s">
        <v>80</v>
      </c>
      <c r="E8" s="9">
        <v>9755</v>
      </c>
      <c r="F8" s="49"/>
      <c r="G8" s="50"/>
    </row>
    <row r="9" spans="1:7" ht="98.25" customHeight="1">
      <c r="A9" s="29">
        <v>2</v>
      </c>
      <c r="B9" s="39" t="s">
        <v>76</v>
      </c>
      <c r="C9" s="9" t="s">
        <v>77</v>
      </c>
      <c r="D9" s="48" t="s">
        <v>78</v>
      </c>
      <c r="E9" s="9">
        <v>100</v>
      </c>
      <c r="F9" s="49"/>
      <c r="G9" s="50"/>
    </row>
    <row r="10" spans="1:7" ht="75.75" customHeight="1">
      <c r="A10" s="29">
        <v>3</v>
      </c>
      <c r="B10" s="39" t="s">
        <v>81</v>
      </c>
      <c r="C10" s="9" t="s">
        <v>77</v>
      </c>
      <c r="D10" s="48" t="s">
        <v>82</v>
      </c>
      <c r="E10" s="9">
        <v>300</v>
      </c>
      <c r="F10" s="49"/>
      <c r="G10" s="50"/>
    </row>
    <row r="11" spans="1:7" ht="142.5" customHeight="1">
      <c r="A11" s="29">
        <v>4</v>
      </c>
      <c r="B11" s="39" t="s">
        <v>93</v>
      </c>
      <c r="C11" s="9" t="s">
        <v>77</v>
      </c>
      <c r="D11" s="48" t="s">
        <v>84</v>
      </c>
      <c r="E11" s="9">
        <v>240</v>
      </c>
      <c r="F11" s="49"/>
      <c r="G11" s="50"/>
    </row>
    <row r="12" spans="1:7" ht="91.5" customHeight="1">
      <c r="A12" s="29">
        <v>5</v>
      </c>
      <c r="B12" s="39" t="s">
        <v>98</v>
      </c>
      <c r="C12" s="9" t="s">
        <v>77</v>
      </c>
      <c r="D12" s="48" t="s">
        <v>99</v>
      </c>
      <c r="E12" s="9">
        <v>30</v>
      </c>
      <c r="F12" s="49"/>
      <c r="G12" s="50"/>
    </row>
    <row r="13" spans="1:7" ht="95.25" customHeight="1">
      <c r="A13" s="29">
        <v>6</v>
      </c>
      <c r="B13" s="39" t="s">
        <v>100</v>
      </c>
      <c r="C13" s="9" t="s">
        <v>77</v>
      </c>
      <c r="D13" s="48" t="s">
        <v>101</v>
      </c>
      <c r="E13" s="9">
        <v>30</v>
      </c>
      <c r="F13" s="49"/>
      <c r="G13" s="50"/>
    </row>
    <row r="14" spans="1:7" ht="78.75" customHeight="1">
      <c r="A14" s="29">
        <v>7</v>
      </c>
      <c r="B14" s="39" t="s">
        <v>102</v>
      </c>
      <c r="C14" s="9" t="s">
        <v>77</v>
      </c>
      <c r="D14" s="48" t="s">
        <v>251</v>
      </c>
      <c r="E14" s="9">
        <v>38</v>
      </c>
      <c r="F14" s="49"/>
      <c r="G14" s="50"/>
    </row>
    <row r="15" spans="1:7" ht="108" customHeight="1">
      <c r="A15" s="29">
        <v>8</v>
      </c>
      <c r="B15" s="39" t="s">
        <v>95</v>
      </c>
      <c r="C15" s="9" t="s">
        <v>77</v>
      </c>
      <c r="D15" s="48" t="s">
        <v>94</v>
      </c>
      <c r="E15" s="9">
        <v>148</v>
      </c>
      <c r="F15" s="49"/>
      <c r="G15" s="50"/>
    </row>
    <row r="16" spans="1:7" ht="121.5" customHeight="1">
      <c r="A16" s="29">
        <v>9</v>
      </c>
      <c r="B16" s="39" t="s">
        <v>96</v>
      </c>
      <c r="C16" s="9" t="s">
        <v>77</v>
      </c>
      <c r="D16" s="48" t="s">
        <v>252</v>
      </c>
      <c r="E16" s="9">
        <v>400</v>
      </c>
      <c r="F16" s="49"/>
      <c r="G16" s="50"/>
    </row>
    <row r="17" spans="1:9" ht="144" customHeight="1">
      <c r="A17" s="29">
        <v>10</v>
      </c>
      <c r="B17" s="39" t="s">
        <v>104</v>
      </c>
      <c r="C17" s="9" t="s">
        <v>105</v>
      </c>
      <c r="D17" s="48" t="s">
        <v>106</v>
      </c>
      <c r="E17" s="9">
        <v>500</v>
      </c>
      <c r="F17" s="49"/>
      <c r="G17" s="50"/>
      <c r="I17" s="50"/>
    </row>
    <row r="18" spans="1:9" ht="78" customHeight="1">
      <c r="A18" s="29">
        <v>11</v>
      </c>
      <c r="B18" s="39" t="s">
        <v>107</v>
      </c>
      <c r="C18" s="9" t="s">
        <v>77</v>
      </c>
      <c r="D18" s="48" t="s">
        <v>253</v>
      </c>
      <c r="E18" s="120">
        <v>10</v>
      </c>
      <c r="F18" s="49"/>
      <c r="G18" s="50"/>
      <c r="I18" s="50"/>
    </row>
    <row r="19" spans="1:9" ht="72" customHeight="1">
      <c r="A19" s="29">
        <v>12</v>
      </c>
      <c r="B19" s="39" t="s">
        <v>109</v>
      </c>
      <c r="C19" s="9" t="s">
        <v>77</v>
      </c>
      <c r="D19" s="48" t="s">
        <v>110</v>
      </c>
      <c r="E19" s="155">
        <v>20</v>
      </c>
      <c r="F19" s="49"/>
      <c r="G19" s="50"/>
      <c r="I19" s="50"/>
    </row>
    <row r="20" spans="1:9" ht="134.25" customHeight="1">
      <c r="A20" s="29">
        <v>13</v>
      </c>
      <c r="B20" s="39" t="s">
        <v>111</v>
      </c>
      <c r="C20" s="9" t="s">
        <v>112</v>
      </c>
      <c r="D20" s="30" t="s">
        <v>113</v>
      </c>
      <c r="E20" s="116">
        <v>400</v>
      </c>
      <c r="F20" s="49"/>
      <c r="G20" s="50"/>
      <c r="I20" s="50"/>
    </row>
    <row r="21" spans="1:9" ht="146.25" customHeight="1">
      <c r="A21" s="29">
        <v>14</v>
      </c>
      <c r="B21" s="39" t="s">
        <v>162</v>
      </c>
      <c r="C21" s="9" t="s">
        <v>77</v>
      </c>
      <c r="D21" s="30" t="s">
        <v>115</v>
      </c>
      <c r="E21" s="116">
        <f>1017+29.136</f>
        <v>1046.136</v>
      </c>
      <c r="F21" s="49"/>
      <c r="G21" s="50"/>
      <c r="I21" s="50"/>
    </row>
    <row r="22" spans="1:7" ht="75" customHeight="1">
      <c r="A22" s="29">
        <v>15</v>
      </c>
      <c r="B22" s="39" t="s">
        <v>122</v>
      </c>
      <c r="C22" s="9" t="s">
        <v>77</v>
      </c>
      <c r="D22" s="48" t="s">
        <v>123</v>
      </c>
      <c r="E22" s="120">
        <v>1170</v>
      </c>
      <c r="F22" s="49"/>
      <c r="G22" s="50"/>
    </row>
    <row r="23" spans="1:7" ht="76.5" customHeight="1">
      <c r="A23" s="29">
        <v>16</v>
      </c>
      <c r="B23" s="39" t="s">
        <v>118</v>
      </c>
      <c r="C23" s="9" t="s">
        <v>77</v>
      </c>
      <c r="D23" s="48" t="s">
        <v>119</v>
      </c>
      <c r="E23" s="120">
        <v>20</v>
      </c>
      <c r="F23" s="49"/>
      <c r="G23" s="50"/>
    </row>
    <row r="24" spans="1:7" ht="82.5" customHeight="1">
      <c r="A24" s="29">
        <v>17</v>
      </c>
      <c r="B24" s="39" t="s">
        <v>120</v>
      </c>
      <c r="C24" s="9" t="s">
        <v>77</v>
      </c>
      <c r="D24" s="48" t="s">
        <v>121</v>
      </c>
      <c r="E24" s="120">
        <v>50</v>
      </c>
      <c r="F24" s="49"/>
      <c r="G24" s="50"/>
    </row>
    <row r="25" spans="1:7" ht="93" customHeight="1">
      <c r="A25" s="156">
        <v>18</v>
      </c>
      <c r="B25" s="140" t="s">
        <v>116</v>
      </c>
      <c r="C25" s="120" t="s">
        <v>77</v>
      </c>
      <c r="D25" s="139" t="s">
        <v>117</v>
      </c>
      <c r="E25" s="120">
        <v>100</v>
      </c>
      <c r="F25" s="49"/>
      <c r="G25" s="50"/>
    </row>
    <row r="26" spans="1:7" ht="99" customHeight="1">
      <c r="A26" s="29">
        <v>19</v>
      </c>
      <c r="B26" s="39" t="s">
        <v>128</v>
      </c>
      <c r="C26" s="120" t="s">
        <v>77</v>
      </c>
      <c r="D26" s="30" t="s">
        <v>129</v>
      </c>
      <c r="E26" s="120">
        <v>150</v>
      </c>
      <c r="F26" s="49"/>
      <c r="G26" s="50"/>
    </row>
    <row r="27" spans="1:7" ht="72" customHeight="1">
      <c r="A27" s="63">
        <v>20</v>
      </c>
      <c r="B27" s="39" t="s">
        <v>124</v>
      </c>
      <c r="C27" s="120" t="s">
        <v>77</v>
      </c>
      <c r="D27" s="30" t="s">
        <v>125</v>
      </c>
      <c r="E27" s="122">
        <v>1000</v>
      </c>
      <c r="F27" s="49"/>
      <c r="G27" s="50"/>
    </row>
    <row r="28" spans="1:7" ht="94.5" customHeight="1">
      <c r="A28" s="63">
        <v>21</v>
      </c>
      <c r="B28" s="9" t="s">
        <v>130</v>
      </c>
      <c r="C28" s="120" t="s">
        <v>77</v>
      </c>
      <c r="D28" s="30" t="s">
        <v>131</v>
      </c>
      <c r="E28" s="122">
        <v>100</v>
      </c>
      <c r="F28" s="49"/>
      <c r="G28" s="50"/>
    </row>
    <row r="29" spans="1:8" ht="134.25" customHeight="1">
      <c r="A29" s="119">
        <v>22</v>
      </c>
      <c r="B29" s="120" t="s">
        <v>132</v>
      </c>
      <c r="C29" s="120" t="s">
        <v>133</v>
      </c>
      <c r="D29" s="121" t="s">
        <v>134</v>
      </c>
      <c r="E29" s="122">
        <v>300</v>
      </c>
      <c r="F29" s="49"/>
      <c r="G29" s="50"/>
      <c r="H29" s="118"/>
    </row>
    <row r="30" spans="1:8" ht="71.25" customHeight="1">
      <c r="A30" s="119">
        <v>23</v>
      </c>
      <c r="B30" s="120" t="s">
        <v>137</v>
      </c>
      <c r="C30" s="9" t="s">
        <v>138</v>
      </c>
      <c r="D30" s="121" t="s">
        <v>139</v>
      </c>
      <c r="E30" s="122">
        <v>1500</v>
      </c>
      <c r="F30" s="123"/>
      <c r="G30" s="124"/>
      <c r="H30" s="118"/>
    </row>
    <row r="31" spans="1:8" ht="71.25" customHeight="1">
      <c r="A31" s="119">
        <v>24</v>
      </c>
      <c r="B31" s="120" t="s">
        <v>135</v>
      </c>
      <c r="C31" s="120" t="s">
        <v>77</v>
      </c>
      <c r="D31" s="121" t="s">
        <v>136</v>
      </c>
      <c r="E31" s="122">
        <v>80</v>
      </c>
      <c r="F31" s="123"/>
      <c r="G31" s="124"/>
      <c r="H31" s="118"/>
    </row>
    <row r="32" spans="1:7" ht="84.75" customHeight="1">
      <c r="A32" s="63">
        <v>25</v>
      </c>
      <c r="B32" s="8" t="s">
        <v>140</v>
      </c>
      <c r="C32" s="9" t="s">
        <v>141</v>
      </c>
      <c r="D32" s="30" t="s">
        <v>142</v>
      </c>
      <c r="E32" s="122">
        <v>50</v>
      </c>
      <c r="F32" s="49"/>
      <c r="G32" s="50"/>
    </row>
    <row r="33" spans="1:7" ht="105.75" customHeight="1">
      <c r="A33" s="63">
        <v>26</v>
      </c>
      <c r="B33" s="9" t="s">
        <v>143</v>
      </c>
      <c r="C33" s="120" t="s">
        <v>77</v>
      </c>
      <c r="D33" s="30" t="s">
        <v>144</v>
      </c>
      <c r="E33" s="32">
        <v>60</v>
      </c>
      <c r="F33" s="49"/>
      <c r="G33" s="50"/>
    </row>
    <row r="34" spans="1:7" ht="91.5" customHeight="1">
      <c r="A34" s="63">
        <v>27</v>
      </c>
      <c r="B34" s="9" t="s">
        <v>145</v>
      </c>
      <c r="C34" s="120" t="s">
        <v>77</v>
      </c>
      <c r="D34" s="30" t="s">
        <v>146</v>
      </c>
      <c r="E34" s="32">
        <v>100</v>
      </c>
      <c r="F34" s="49"/>
      <c r="G34" s="50"/>
    </row>
    <row r="35" spans="1:7" ht="83.25" customHeight="1">
      <c r="A35" s="63">
        <v>28</v>
      </c>
      <c r="B35" s="9" t="s">
        <v>147</v>
      </c>
      <c r="C35" s="120" t="s">
        <v>77</v>
      </c>
      <c r="D35" s="30" t="s">
        <v>152</v>
      </c>
      <c r="E35" s="185">
        <v>50</v>
      </c>
      <c r="F35" s="49"/>
      <c r="G35" s="50"/>
    </row>
    <row r="36" spans="1:7" ht="84.75" customHeight="1">
      <c r="A36" s="63">
        <v>29</v>
      </c>
      <c r="B36" s="9" t="s">
        <v>148</v>
      </c>
      <c r="C36" s="9" t="s">
        <v>149</v>
      </c>
      <c r="D36" s="30" t="s">
        <v>150</v>
      </c>
      <c r="E36" s="32">
        <v>473</v>
      </c>
      <c r="F36" s="49"/>
      <c r="G36" s="50"/>
    </row>
    <row r="37" spans="1:7" ht="96" customHeight="1">
      <c r="A37" s="63">
        <v>30</v>
      </c>
      <c r="B37" s="9" t="s">
        <v>151</v>
      </c>
      <c r="C37" s="120" t="s">
        <v>77</v>
      </c>
      <c r="D37" s="30" t="s">
        <v>153</v>
      </c>
      <c r="E37" s="32">
        <v>288</v>
      </c>
      <c r="F37" s="49"/>
      <c r="G37" s="50"/>
    </row>
    <row r="38" spans="1:7" ht="84.75" customHeight="1">
      <c r="A38" s="63">
        <v>31</v>
      </c>
      <c r="B38" s="9" t="s">
        <v>154</v>
      </c>
      <c r="C38" s="120" t="s">
        <v>77</v>
      </c>
      <c r="D38" s="30" t="s">
        <v>155</v>
      </c>
      <c r="E38" s="32">
        <v>95</v>
      </c>
      <c r="F38" s="49"/>
      <c r="G38" s="50"/>
    </row>
    <row r="39" spans="1:7" ht="99" customHeight="1">
      <c r="A39" s="63">
        <v>32</v>
      </c>
      <c r="B39" s="9" t="s">
        <v>156</v>
      </c>
      <c r="C39" s="120" t="s">
        <v>77</v>
      </c>
      <c r="D39" s="30" t="s">
        <v>157</v>
      </c>
      <c r="E39" s="32">
        <v>74</v>
      </c>
      <c r="F39" s="49"/>
      <c r="G39" s="50"/>
    </row>
    <row r="40" spans="1:7" ht="69" customHeight="1">
      <c r="A40" s="63">
        <v>33</v>
      </c>
      <c r="B40" s="9" t="s">
        <v>158</v>
      </c>
      <c r="C40" s="120" t="s">
        <v>77</v>
      </c>
      <c r="D40" s="30" t="s">
        <v>159</v>
      </c>
      <c r="E40" s="122">
        <v>10</v>
      </c>
      <c r="F40" s="49"/>
      <c r="G40" s="50"/>
    </row>
    <row r="41" spans="1:7" ht="75" customHeight="1">
      <c r="A41" s="63">
        <v>34</v>
      </c>
      <c r="B41" s="9" t="s">
        <v>160</v>
      </c>
      <c r="C41" s="120" t="s">
        <v>77</v>
      </c>
      <c r="D41" s="30" t="s">
        <v>161</v>
      </c>
      <c r="E41" s="122">
        <v>50</v>
      </c>
      <c r="F41" s="49"/>
      <c r="G41" s="50"/>
    </row>
    <row r="42" spans="1:7" ht="68.25" customHeight="1">
      <c r="A42" s="63">
        <v>35</v>
      </c>
      <c r="B42" s="9" t="s">
        <v>163</v>
      </c>
      <c r="C42" s="120" t="s">
        <v>77</v>
      </c>
      <c r="D42" s="30" t="s">
        <v>164</v>
      </c>
      <c r="E42" s="122">
        <v>20</v>
      </c>
      <c r="F42" s="49"/>
      <c r="G42" s="50"/>
    </row>
    <row r="43" spans="1:7" ht="72" customHeight="1">
      <c r="A43" s="119">
        <v>36</v>
      </c>
      <c r="B43" s="120" t="s">
        <v>165</v>
      </c>
      <c r="C43" s="120" t="s">
        <v>77</v>
      </c>
      <c r="D43" s="139" t="s">
        <v>82</v>
      </c>
      <c r="E43" s="122">
        <v>200</v>
      </c>
      <c r="F43" s="49"/>
      <c r="G43" s="50"/>
    </row>
    <row r="44" spans="1:7" ht="186" customHeight="1">
      <c r="A44" s="63">
        <v>37</v>
      </c>
      <c r="B44" s="9" t="s">
        <v>166</v>
      </c>
      <c r="C44" s="120" t="s">
        <v>167</v>
      </c>
      <c r="D44" s="30" t="s">
        <v>168</v>
      </c>
      <c r="E44" s="122">
        <v>233.28</v>
      </c>
      <c r="F44" s="49"/>
      <c r="G44" s="50"/>
    </row>
    <row r="45" spans="1:7" ht="76.5" customHeight="1">
      <c r="A45" s="63">
        <v>38</v>
      </c>
      <c r="B45" s="9" t="s">
        <v>169</v>
      </c>
      <c r="C45" s="120" t="s">
        <v>77</v>
      </c>
      <c r="D45" s="139" t="s">
        <v>170</v>
      </c>
      <c r="E45" s="32">
        <v>30</v>
      </c>
      <c r="F45" s="49"/>
      <c r="G45" s="50"/>
    </row>
    <row r="46" spans="1:7" ht="82.5" customHeight="1">
      <c r="A46" s="63">
        <v>39</v>
      </c>
      <c r="B46" s="9" t="s">
        <v>171</v>
      </c>
      <c r="C46" s="120" t="s">
        <v>77</v>
      </c>
      <c r="D46" s="139" t="s">
        <v>172</v>
      </c>
      <c r="E46" s="32">
        <v>100</v>
      </c>
      <c r="F46" s="49"/>
      <c r="G46" s="50"/>
    </row>
    <row r="47" spans="1:7" ht="108" customHeight="1">
      <c r="A47" s="63">
        <v>40</v>
      </c>
      <c r="B47" s="9" t="s">
        <v>174</v>
      </c>
      <c r="C47" s="120" t="s">
        <v>77</v>
      </c>
      <c r="D47" s="30" t="s">
        <v>175</v>
      </c>
      <c r="E47" s="122">
        <v>500</v>
      </c>
      <c r="F47" s="49"/>
      <c r="G47" s="50"/>
    </row>
    <row r="48" spans="1:7" ht="144.75" customHeight="1">
      <c r="A48" s="63">
        <v>41</v>
      </c>
      <c r="B48" s="9" t="s">
        <v>173</v>
      </c>
      <c r="C48" s="120" t="s">
        <v>105</v>
      </c>
      <c r="D48" s="48" t="s">
        <v>106</v>
      </c>
      <c r="E48" s="122">
        <v>500</v>
      </c>
      <c r="F48" s="49"/>
      <c r="G48" s="50"/>
    </row>
    <row r="49" spans="1:7" ht="105" customHeight="1">
      <c r="A49" s="63">
        <v>42</v>
      </c>
      <c r="B49" s="9" t="s">
        <v>176</v>
      </c>
      <c r="C49" s="120" t="s">
        <v>77</v>
      </c>
      <c r="D49" s="30" t="s">
        <v>177</v>
      </c>
      <c r="E49" s="32">
        <v>1200</v>
      </c>
      <c r="F49" s="49"/>
      <c r="G49" s="50"/>
    </row>
    <row r="50" spans="1:7" ht="81" customHeight="1">
      <c r="A50" s="63">
        <v>43</v>
      </c>
      <c r="B50" s="9" t="s">
        <v>178</v>
      </c>
      <c r="C50" s="120" t="s">
        <v>112</v>
      </c>
      <c r="D50" s="30" t="s">
        <v>179</v>
      </c>
      <c r="E50" s="122">
        <v>400</v>
      </c>
      <c r="F50" s="49"/>
      <c r="G50" s="50"/>
    </row>
    <row r="51" spans="1:7" ht="77.25" customHeight="1">
      <c r="A51" s="63">
        <v>44</v>
      </c>
      <c r="B51" s="9" t="s">
        <v>184</v>
      </c>
      <c r="C51" s="120" t="s">
        <v>77</v>
      </c>
      <c r="D51" s="30" t="s">
        <v>214</v>
      </c>
      <c r="E51" s="122">
        <v>850</v>
      </c>
      <c r="F51" s="49"/>
      <c r="G51" s="50"/>
    </row>
    <row r="52" spans="1:7" ht="75" customHeight="1">
      <c r="A52" s="63">
        <v>45</v>
      </c>
      <c r="B52" s="9" t="s">
        <v>182</v>
      </c>
      <c r="C52" s="120" t="s">
        <v>77</v>
      </c>
      <c r="D52" s="30" t="s">
        <v>183</v>
      </c>
      <c r="E52" s="122">
        <v>400</v>
      </c>
      <c r="F52" s="49"/>
      <c r="G52" s="50"/>
    </row>
    <row r="53" spans="1:7" ht="84" customHeight="1">
      <c r="A53" s="63">
        <v>46</v>
      </c>
      <c r="B53" s="9" t="s">
        <v>186</v>
      </c>
      <c r="C53" s="120" t="s">
        <v>77</v>
      </c>
      <c r="D53" s="30" t="s">
        <v>187</v>
      </c>
      <c r="E53" s="122">
        <v>20</v>
      </c>
      <c r="F53" s="49"/>
      <c r="G53" s="50"/>
    </row>
    <row r="54" spans="1:7" ht="114" customHeight="1">
      <c r="A54" s="63">
        <v>47</v>
      </c>
      <c r="B54" s="9" t="s">
        <v>188</v>
      </c>
      <c r="C54" s="120" t="s">
        <v>77</v>
      </c>
      <c r="D54" s="30" t="s">
        <v>189</v>
      </c>
      <c r="E54" s="122">
        <v>200</v>
      </c>
      <c r="F54" s="49"/>
      <c r="G54" s="50"/>
    </row>
    <row r="55" spans="1:7" ht="174" customHeight="1">
      <c r="A55" s="63">
        <v>48</v>
      </c>
      <c r="B55" s="9" t="s">
        <v>180</v>
      </c>
      <c r="C55" s="120" t="s">
        <v>167</v>
      </c>
      <c r="D55" s="30" t="s">
        <v>181</v>
      </c>
      <c r="E55" s="32">
        <v>8670.27</v>
      </c>
      <c r="F55" s="49"/>
      <c r="G55" s="50"/>
    </row>
    <row r="56" spans="1:7" ht="76.5" customHeight="1">
      <c r="A56" s="63">
        <v>49</v>
      </c>
      <c r="B56" s="9" t="s">
        <v>190</v>
      </c>
      <c r="C56" s="120" t="s">
        <v>77</v>
      </c>
      <c r="D56" s="30" t="s">
        <v>191</v>
      </c>
      <c r="E56" s="122">
        <v>60</v>
      </c>
      <c r="F56" s="49"/>
      <c r="G56" s="50"/>
    </row>
    <row r="57" spans="1:7" ht="72.75" customHeight="1">
      <c r="A57" s="63">
        <v>50</v>
      </c>
      <c r="B57" s="39" t="s">
        <v>195</v>
      </c>
      <c r="C57" s="120" t="s">
        <v>77</v>
      </c>
      <c r="D57" s="30" t="s">
        <v>192</v>
      </c>
      <c r="E57" s="122">
        <v>1150</v>
      </c>
      <c r="F57" s="49"/>
      <c r="G57" s="50"/>
    </row>
    <row r="58" spans="1:7" ht="73.5" customHeight="1">
      <c r="A58" s="63">
        <v>51</v>
      </c>
      <c r="B58" s="39" t="s">
        <v>193</v>
      </c>
      <c r="C58" s="120" t="s">
        <v>77</v>
      </c>
      <c r="D58" s="30" t="s">
        <v>194</v>
      </c>
      <c r="E58" s="122">
        <v>30</v>
      </c>
      <c r="F58" s="49"/>
      <c r="G58" s="50"/>
    </row>
    <row r="59" spans="1:7" ht="63.75" customHeight="1">
      <c r="A59" s="63">
        <v>52</v>
      </c>
      <c r="B59" s="39" t="s">
        <v>196</v>
      </c>
      <c r="C59" s="120" t="s">
        <v>77</v>
      </c>
      <c r="D59" s="30" t="s">
        <v>197</v>
      </c>
      <c r="E59" s="122">
        <v>250</v>
      </c>
      <c r="F59" s="49"/>
      <c r="G59" s="50"/>
    </row>
    <row r="60" spans="1:8" ht="75.75" customHeight="1">
      <c r="A60" s="63">
        <v>53</v>
      </c>
      <c r="B60" s="39" t="s">
        <v>198</v>
      </c>
      <c r="C60" s="120" t="s">
        <v>77</v>
      </c>
      <c r="D60" s="30" t="s">
        <v>199</v>
      </c>
      <c r="E60" s="122">
        <v>50</v>
      </c>
      <c r="F60" s="49"/>
      <c r="G60" s="50"/>
      <c r="H60" s="118"/>
    </row>
    <row r="61" spans="1:8" ht="81" customHeight="1">
      <c r="A61" s="119">
        <v>54</v>
      </c>
      <c r="B61" s="140" t="s">
        <v>201</v>
      </c>
      <c r="C61" s="120" t="s">
        <v>77</v>
      </c>
      <c r="D61" s="121" t="s">
        <v>200</v>
      </c>
      <c r="E61" s="122">
        <v>20</v>
      </c>
      <c r="F61" s="49"/>
      <c r="G61" s="50"/>
      <c r="H61" s="118"/>
    </row>
    <row r="62" spans="1:8" ht="96" customHeight="1">
      <c r="A62" s="119">
        <v>55</v>
      </c>
      <c r="B62" s="140" t="s">
        <v>202</v>
      </c>
      <c r="C62" s="120" t="s">
        <v>77</v>
      </c>
      <c r="D62" s="121" t="s">
        <v>203</v>
      </c>
      <c r="E62" s="122">
        <v>700</v>
      </c>
      <c r="F62" s="49"/>
      <c r="G62" s="50"/>
      <c r="H62" s="118"/>
    </row>
    <row r="63" spans="1:8" ht="57.75" customHeight="1">
      <c r="A63" s="119">
        <v>56</v>
      </c>
      <c r="B63" s="140" t="s">
        <v>204</v>
      </c>
      <c r="C63" s="120" t="s">
        <v>77</v>
      </c>
      <c r="D63" s="121" t="s">
        <v>206</v>
      </c>
      <c r="E63" s="122">
        <v>300</v>
      </c>
      <c r="F63" s="49"/>
      <c r="G63" s="50"/>
      <c r="H63" s="118"/>
    </row>
    <row r="64" spans="1:8" ht="66.75" customHeight="1">
      <c r="A64" s="119">
        <v>57</v>
      </c>
      <c r="B64" s="140" t="s">
        <v>205</v>
      </c>
      <c r="C64" s="120" t="s">
        <v>77</v>
      </c>
      <c r="D64" s="121" t="s">
        <v>208</v>
      </c>
      <c r="E64" s="122">
        <v>200</v>
      </c>
      <c r="F64" s="49"/>
      <c r="G64" s="50"/>
      <c r="H64" s="118"/>
    </row>
    <row r="65" spans="1:8" ht="74.25" customHeight="1">
      <c r="A65" s="119">
        <v>58</v>
      </c>
      <c r="B65" s="140" t="s">
        <v>207</v>
      </c>
      <c r="C65" s="120" t="s">
        <v>77</v>
      </c>
      <c r="D65" s="121" t="s">
        <v>209</v>
      </c>
      <c r="E65" s="122">
        <v>30</v>
      </c>
      <c r="F65" s="49"/>
      <c r="G65" s="50"/>
      <c r="H65" s="118"/>
    </row>
    <row r="66" spans="1:8" ht="93" customHeight="1">
      <c r="A66" s="119">
        <v>59</v>
      </c>
      <c r="B66" s="140" t="s">
        <v>210</v>
      </c>
      <c r="C66" s="120" t="s">
        <v>77</v>
      </c>
      <c r="D66" s="121" t="s">
        <v>211</v>
      </c>
      <c r="E66" s="122">
        <v>558</v>
      </c>
      <c r="F66" s="49"/>
      <c r="G66" s="50"/>
      <c r="H66" s="118"/>
    </row>
    <row r="67" spans="1:8" ht="81" customHeight="1">
      <c r="A67" s="12">
        <v>60</v>
      </c>
      <c r="B67" s="140" t="s">
        <v>212</v>
      </c>
      <c r="C67" s="120" t="s">
        <v>77</v>
      </c>
      <c r="D67" s="30" t="s">
        <v>219</v>
      </c>
      <c r="E67" s="122">
        <v>20</v>
      </c>
      <c r="F67" s="49"/>
      <c r="G67" s="50"/>
      <c r="H67" s="118"/>
    </row>
    <row r="68" spans="1:8" ht="180" customHeight="1">
      <c r="A68" s="63">
        <v>61</v>
      </c>
      <c r="B68" s="39" t="s">
        <v>213</v>
      </c>
      <c r="C68" s="120" t="s">
        <v>167</v>
      </c>
      <c r="D68" s="30" t="s">
        <v>215</v>
      </c>
      <c r="E68" s="32">
        <v>3878.372</v>
      </c>
      <c r="F68" s="49"/>
      <c r="G68" s="50"/>
      <c r="H68" s="118"/>
    </row>
    <row r="69" spans="1:8" ht="180" customHeight="1">
      <c r="A69" s="63">
        <v>62</v>
      </c>
      <c r="B69" s="39" t="s">
        <v>216</v>
      </c>
      <c r="C69" s="120" t="s">
        <v>167</v>
      </c>
      <c r="D69" s="30" t="s">
        <v>217</v>
      </c>
      <c r="E69" s="32">
        <v>6899.22</v>
      </c>
      <c r="F69" s="49"/>
      <c r="G69" s="50"/>
      <c r="H69" s="118"/>
    </row>
    <row r="70" spans="1:8" ht="111" customHeight="1">
      <c r="A70" s="63">
        <v>63</v>
      </c>
      <c r="B70" s="39" t="s">
        <v>218</v>
      </c>
      <c r="C70" s="120" t="s">
        <v>77</v>
      </c>
      <c r="D70" s="30" t="s">
        <v>220</v>
      </c>
      <c r="E70" s="32">
        <v>295</v>
      </c>
      <c r="F70" s="49"/>
      <c r="G70" s="50"/>
      <c r="H70" s="118"/>
    </row>
    <row r="71" spans="1:8" ht="105" customHeight="1">
      <c r="A71" s="63">
        <v>64</v>
      </c>
      <c r="B71" s="39" t="s">
        <v>221</v>
      </c>
      <c r="C71" s="120" t="s">
        <v>77</v>
      </c>
      <c r="D71" s="30" t="s">
        <v>222</v>
      </c>
      <c r="E71" s="32">
        <v>150</v>
      </c>
      <c r="F71" s="49"/>
      <c r="G71" s="50"/>
      <c r="H71" s="118"/>
    </row>
    <row r="72" spans="1:8" ht="69" customHeight="1">
      <c r="A72" s="63">
        <v>65</v>
      </c>
      <c r="B72" s="39" t="s">
        <v>223</v>
      </c>
      <c r="C72" s="120" t="s">
        <v>77</v>
      </c>
      <c r="D72" s="30" t="s">
        <v>224</v>
      </c>
      <c r="E72" s="32">
        <v>15</v>
      </c>
      <c r="F72" s="49"/>
      <c r="G72" s="50"/>
      <c r="H72" s="118"/>
    </row>
    <row r="73" spans="1:8" ht="174.75" customHeight="1">
      <c r="A73" s="63">
        <v>66</v>
      </c>
      <c r="B73" s="39" t="s">
        <v>225</v>
      </c>
      <c r="C73" s="120" t="s">
        <v>167</v>
      </c>
      <c r="D73" s="30" t="s">
        <v>226</v>
      </c>
      <c r="E73" s="32">
        <v>1482.49</v>
      </c>
      <c r="F73" s="49"/>
      <c r="G73" s="50"/>
      <c r="H73" s="118"/>
    </row>
    <row r="74" spans="1:8" ht="68.25" customHeight="1">
      <c r="A74" s="63">
        <v>67</v>
      </c>
      <c r="B74" s="39" t="s">
        <v>227</v>
      </c>
      <c r="C74" s="120" t="s">
        <v>77</v>
      </c>
      <c r="D74" s="30" t="s">
        <v>228</v>
      </c>
      <c r="E74" s="32">
        <v>321.3</v>
      </c>
      <c r="F74" s="49"/>
      <c r="G74" s="50"/>
      <c r="H74" s="118"/>
    </row>
    <row r="75" spans="1:8" ht="153" customHeight="1">
      <c r="A75" s="63">
        <v>68</v>
      </c>
      <c r="B75" s="9" t="s">
        <v>229</v>
      </c>
      <c r="C75" s="9" t="s">
        <v>230</v>
      </c>
      <c r="D75" s="30" t="s">
        <v>231</v>
      </c>
      <c r="E75" s="122">
        <v>500</v>
      </c>
      <c r="F75" s="49"/>
      <c r="G75" s="50"/>
      <c r="H75" s="118"/>
    </row>
    <row r="76" spans="1:8" ht="69" customHeight="1">
      <c r="A76" s="63">
        <v>69</v>
      </c>
      <c r="B76" s="39" t="s">
        <v>232</v>
      </c>
      <c r="C76" s="120" t="s">
        <v>77</v>
      </c>
      <c r="D76" s="30" t="s">
        <v>233</v>
      </c>
      <c r="E76" s="32">
        <v>20</v>
      </c>
      <c r="F76" s="49"/>
      <c r="G76" s="50"/>
      <c r="H76" s="118"/>
    </row>
    <row r="77" spans="1:8" ht="84.75" customHeight="1">
      <c r="A77" s="63">
        <v>70</v>
      </c>
      <c r="B77" s="39" t="s">
        <v>234</v>
      </c>
      <c r="C77" s="120" t="s">
        <v>77</v>
      </c>
      <c r="D77" s="30" t="s">
        <v>235</v>
      </c>
      <c r="E77" s="32">
        <v>30</v>
      </c>
      <c r="F77" s="49"/>
      <c r="G77" s="50"/>
      <c r="H77" s="118"/>
    </row>
    <row r="78" spans="1:8" ht="69" customHeight="1">
      <c r="A78" s="63">
        <v>71</v>
      </c>
      <c r="B78" s="9" t="s">
        <v>236</v>
      </c>
      <c r="C78" s="120" t="s">
        <v>77</v>
      </c>
      <c r="D78" s="30" t="s">
        <v>237</v>
      </c>
      <c r="E78" s="122">
        <v>4400</v>
      </c>
      <c r="F78" s="49"/>
      <c r="G78" s="50"/>
      <c r="H78" s="118"/>
    </row>
    <row r="79" spans="1:8" ht="181.5" customHeight="1">
      <c r="A79" s="63">
        <v>72</v>
      </c>
      <c r="B79" s="39" t="s">
        <v>238</v>
      </c>
      <c r="C79" s="120" t="s">
        <v>167</v>
      </c>
      <c r="D79" s="30" t="s">
        <v>241</v>
      </c>
      <c r="E79" s="32">
        <v>3811.806</v>
      </c>
      <c r="F79" s="49"/>
      <c r="G79" s="50"/>
      <c r="H79" s="118"/>
    </row>
    <row r="80" spans="1:8" ht="180.75" customHeight="1">
      <c r="A80" s="63">
        <v>73</v>
      </c>
      <c r="B80" s="9" t="s">
        <v>239</v>
      </c>
      <c r="C80" s="120" t="s">
        <v>167</v>
      </c>
      <c r="D80" s="30" t="s">
        <v>240</v>
      </c>
      <c r="E80" s="32">
        <v>64.565</v>
      </c>
      <c r="F80" s="49"/>
      <c r="G80" s="50"/>
      <c r="H80" s="118"/>
    </row>
    <row r="81" spans="1:8" ht="66.75" customHeight="1">
      <c r="A81" s="119">
        <v>74</v>
      </c>
      <c r="B81" s="120" t="s">
        <v>246</v>
      </c>
      <c r="C81" s="120" t="s">
        <v>77</v>
      </c>
      <c r="D81" s="121" t="s">
        <v>247</v>
      </c>
      <c r="E81" s="122">
        <v>30</v>
      </c>
      <c r="F81" s="49"/>
      <c r="G81" s="50"/>
      <c r="H81" s="118"/>
    </row>
    <row r="82" spans="1:8" ht="90" customHeight="1">
      <c r="A82" s="119">
        <v>75</v>
      </c>
      <c r="B82" s="120" t="s">
        <v>244</v>
      </c>
      <c r="C82" s="120" t="s">
        <v>77</v>
      </c>
      <c r="D82" s="121" t="s">
        <v>245</v>
      </c>
      <c r="E82" s="122">
        <v>25</v>
      </c>
      <c r="F82" s="49"/>
      <c r="G82" s="50"/>
      <c r="H82" s="118"/>
    </row>
    <row r="83" spans="1:8" ht="115.5" customHeight="1">
      <c r="A83" s="119">
        <v>76</v>
      </c>
      <c r="B83" s="120" t="s">
        <v>248</v>
      </c>
      <c r="C83" s="120" t="s">
        <v>77</v>
      </c>
      <c r="D83" s="121" t="s">
        <v>249</v>
      </c>
      <c r="E83" s="122">
        <v>260</v>
      </c>
      <c r="F83" s="49"/>
      <c r="G83" s="50"/>
      <c r="H83" s="118"/>
    </row>
    <row r="84" spans="1:8" ht="105" customHeight="1">
      <c r="A84" s="119">
        <v>77</v>
      </c>
      <c r="B84" s="120" t="s">
        <v>242</v>
      </c>
      <c r="C84" s="120" t="s">
        <v>149</v>
      </c>
      <c r="D84" s="121" t="s">
        <v>243</v>
      </c>
      <c r="E84" s="122">
        <v>800</v>
      </c>
      <c r="F84" s="49"/>
      <c r="G84" s="50"/>
      <c r="H84" s="118"/>
    </row>
    <row r="85" spans="1:8" ht="96.75" customHeight="1">
      <c r="A85" s="63">
        <v>78</v>
      </c>
      <c r="B85" s="159" t="s">
        <v>255</v>
      </c>
      <c r="C85" s="120" t="s">
        <v>77</v>
      </c>
      <c r="D85" s="30" t="s">
        <v>254</v>
      </c>
      <c r="E85" s="122">
        <v>150</v>
      </c>
      <c r="F85" s="49"/>
      <c r="G85" s="50"/>
      <c r="H85" s="118"/>
    </row>
    <row r="86" spans="1:7" ht="96" customHeight="1">
      <c r="A86" s="63">
        <v>79</v>
      </c>
      <c r="B86" s="9" t="s">
        <v>256</v>
      </c>
      <c r="C86" s="120" t="s">
        <v>77</v>
      </c>
      <c r="D86" s="30" t="s">
        <v>257</v>
      </c>
      <c r="E86" s="122">
        <v>50</v>
      </c>
      <c r="F86" s="49"/>
      <c r="G86" s="50"/>
    </row>
    <row r="87" spans="1:7" ht="84.75" customHeight="1">
      <c r="A87" s="119">
        <v>80</v>
      </c>
      <c r="B87" s="120" t="s">
        <v>260</v>
      </c>
      <c r="C87" s="120" t="s">
        <v>77</v>
      </c>
      <c r="D87" s="121" t="s">
        <v>259</v>
      </c>
      <c r="E87" s="122">
        <v>840</v>
      </c>
      <c r="F87" s="49"/>
      <c r="G87" s="50"/>
    </row>
    <row r="88" spans="1:7" ht="192" customHeight="1">
      <c r="A88" s="63">
        <v>81</v>
      </c>
      <c r="B88" s="9" t="s">
        <v>258</v>
      </c>
      <c r="C88" s="9" t="s">
        <v>167</v>
      </c>
      <c r="D88" s="30" t="s">
        <v>261</v>
      </c>
      <c r="E88" s="122">
        <v>334.395</v>
      </c>
      <c r="F88" s="49"/>
      <c r="G88" s="50"/>
    </row>
    <row r="89" spans="1:7" ht="61.5" customHeight="1">
      <c r="A89" s="63">
        <v>82</v>
      </c>
      <c r="B89" s="9" t="s">
        <v>267</v>
      </c>
      <c r="C89" s="120" t="s">
        <v>77</v>
      </c>
      <c r="D89" s="30" t="s">
        <v>268</v>
      </c>
      <c r="E89" s="122">
        <v>89</v>
      </c>
      <c r="F89" s="49"/>
      <c r="G89" s="50"/>
    </row>
    <row r="90" spans="1:7" ht="104.25" customHeight="1">
      <c r="A90" s="63">
        <v>83</v>
      </c>
      <c r="B90" s="9" t="s">
        <v>269</v>
      </c>
      <c r="C90" s="120" t="s">
        <v>77</v>
      </c>
      <c r="D90" s="30" t="s">
        <v>270</v>
      </c>
      <c r="E90" s="122">
        <v>180</v>
      </c>
      <c r="F90" s="49"/>
      <c r="G90" s="50"/>
    </row>
    <row r="91" spans="1:7" ht="111" customHeight="1">
      <c r="A91" s="63">
        <v>84</v>
      </c>
      <c r="B91" s="9" t="s">
        <v>262</v>
      </c>
      <c r="C91" s="9" t="s">
        <v>263</v>
      </c>
      <c r="D91" s="30" t="s">
        <v>264</v>
      </c>
      <c r="E91" s="122">
        <v>138.8</v>
      </c>
      <c r="F91" s="49"/>
      <c r="G91" s="50"/>
    </row>
    <row r="92" spans="1:7" ht="112.5" customHeight="1">
      <c r="A92" s="63">
        <v>85</v>
      </c>
      <c r="B92" s="9" t="s">
        <v>271</v>
      </c>
      <c r="C92" s="120" t="s">
        <v>77</v>
      </c>
      <c r="D92" s="30" t="s">
        <v>272</v>
      </c>
      <c r="E92" s="122">
        <v>195</v>
      </c>
      <c r="F92" s="49"/>
      <c r="G92" s="50"/>
    </row>
    <row r="93" spans="1:7" ht="93" customHeight="1">
      <c r="A93" s="63">
        <v>86</v>
      </c>
      <c r="B93" s="9" t="s">
        <v>276</v>
      </c>
      <c r="C93" s="120" t="s">
        <v>77</v>
      </c>
      <c r="D93" s="30" t="s">
        <v>277</v>
      </c>
      <c r="E93" s="122">
        <v>30</v>
      </c>
      <c r="F93" s="49"/>
      <c r="G93" s="50"/>
    </row>
    <row r="94" spans="1:7" ht="126.75" customHeight="1">
      <c r="A94" s="63">
        <v>87</v>
      </c>
      <c r="B94" s="9" t="s">
        <v>278</v>
      </c>
      <c r="C94" s="9" t="s">
        <v>112</v>
      </c>
      <c r="D94" s="30" t="s">
        <v>279</v>
      </c>
      <c r="E94" s="122">
        <v>119</v>
      </c>
      <c r="F94" s="49"/>
      <c r="G94" s="50"/>
    </row>
    <row r="95" spans="1:7" ht="111" customHeight="1">
      <c r="A95" s="63">
        <v>88</v>
      </c>
      <c r="B95" s="9" t="s">
        <v>273</v>
      </c>
      <c r="C95" s="9" t="s">
        <v>274</v>
      </c>
      <c r="D95" s="30" t="s">
        <v>275</v>
      </c>
      <c r="E95" s="122">
        <v>215</v>
      </c>
      <c r="F95" s="49"/>
      <c r="G95" s="50"/>
    </row>
    <row r="96" spans="1:7" ht="96" customHeight="1">
      <c r="A96" s="63">
        <v>89</v>
      </c>
      <c r="B96" s="9" t="s">
        <v>280</v>
      </c>
      <c r="C96" s="120" t="s">
        <v>77</v>
      </c>
      <c r="D96" s="30" t="s">
        <v>281</v>
      </c>
      <c r="E96" s="122">
        <v>50</v>
      </c>
      <c r="F96" s="49"/>
      <c r="G96" s="50"/>
    </row>
    <row r="97" spans="1:7" ht="84" customHeight="1">
      <c r="A97" s="63">
        <v>90</v>
      </c>
      <c r="B97" s="9" t="s">
        <v>284</v>
      </c>
      <c r="C97" s="9" t="s">
        <v>285</v>
      </c>
      <c r="D97" s="48" t="s">
        <v>286</v>
      </c>
      <c r="E97" s="122">
        <v>900</v>
      </c>
      <c r="F97" s="49"/>
      <c r="G97" s="50"/>
    </row>
    <row r="98" spans="1:7" ht="110.25" customHeight="1">
      <c r="A98" s="119">
        <v>91</v>
      </c>
      <c r="B98" s="120" t="s">
        <v>282</v>
      </c>
      <c r="C98" s="120" t="s">
        <v>263</v>
      </c>
      <c r="D98" s="121" t="s">
        <v>283</v>
      </c>
      <c r="E98" s="221">
        <v>250</v>
      </c>
      <c r="F98" s="49"/>
      <c r="G98" s="50"/>
    </row>
    <row r="99" spans="1:7" ht="63" customHeight="1">
      <c r="A99" s="63">
        <v>92</v>
      </c>
      <c r="B99" s="9" t="s">
        <v>287</v>
      </c>
      <c r="C99" s="120" t="s">
        <v>77</v>
      </c>
      <c r="D99" s="30" t="s">
        <v>288</v>
      </c>
      <c r="E99" s="32">
        <v>300</v>
      </c>
      <c r="F99" s="49"/>
      <c r="G99" s="50"/>
    </row>
    <row r="100" spans="1:7" ht="64.5" customHeight="1">
      <c r="A100" s="63">
        <v>93</v>
      </c>
      <c r="B100" s="9" t="s">
        <v>298</v>
      </c>
      <c r="C100" s="120" t="s">
        <v>77</v>
      </c>
      <c r="D100" s="30" t="s">
        <v>299</v>
      </c>
      <c r="E100" s="32">
        <v>1000</v>
      </c>
      <c r="F100" s="49"/>
      <c r="G100" s="50"/>
    </row>
    <row r="101" spans="1:7" ht="183" customHeight="1">
      <c r="A101" s="63">
        <v>94</v>
      </c>
      <c r="B101" s="9" t="s">
        <v>289</v>
      </c>
      <c r="C101" s="120" t="s">
        <v>167</v>
      </c>
      <c r="D101" s="30" t="s">
        <v>290</v>
      </c>
      <c r="E101" s="32">
        <v>1925.235</v>
      </c>
      <c r="F101" s="49"/>
      <c r="G101" s="50"/>
    </row>
    <row r="102" spans="1:7" ht="123" customHeight="1">
      <c r="A102" s="63">
        <v>95</v>
      </c>
      <c r="B102" s="9" t="s">
        <v>291</v>
      </c>
      <c r="C102" s="120" t="s">
        <v>77</v>
      </c>
      <c r="D102" s="30" t="s">
        <v>292</v>
      </c>
      <c r="E102" s="32">
        <v>422</v>
      </c>
      <c r="F102" s="49"/>
      <c r="G102" s="50"/>
    </row>
    <row r="103" spans="1:7" ht="64.5" customHeight="1">
      <c r="A103" s="63">
        <v>96</v>
      </c>
      <c r="B103" s="9" t="s">
        <v>293</v>
      </c>
      <c r="C103" s="120" t="s">
        <v>77</v>
      </c>
      <c r="D103" s="30" t="s">
        <v>294</v>
      </c>
      <c r="E103" s="32">
        <v>70</v>
      </c>
      <c r="F103" s="49"/>
      <c r="G103" s="50"/>
    </row>
    <row r="104" spans="1:7" ht="102.75" customHeight="1">
      <c r="A104" s="63">
        <v>97</v>
      </c>
      <c r="B104" s="9">
        <v>42723</v>
      </c>
      <c r="C104" s="120" t="s">
        <v>77</v>
      </c>
      <c r="D104" s="30" t="s">
        <v>297</v>
      </c>
      <c r="E104" s="32">
        <v>279</v>
      </c>
      <c r="F104" s="49"/>
      <c r="G104" s="50"/>
    </row>
    <row r="105" spans="1:7" ht="105" customHeight="1">
      <c r="A105" s="63">
        <v>98</v>
      </c>
      <c r="B105" s="9" t="s">
        <v>295</v>
      </c>
      <c r="C105" s="120" t="s">
        <v>167</v>
      </c>
      <c r="D105" s="30" t="s">
        <v>296</v>
      </c>
      <c r="E105" s="122">
        <v>2986.007</v>
      </c>
      <c r="F105" s="49"/>
      <c r="G105" s="50"/>
    </row>
    <row r="106" spans="1:7" ht="64.5" customHeight="1">
      <c r="A106" s="63">
        <v>99</v>
      </c>
      <c r="B106" s="9" t="s">
        <v>300</v>
      </c>
      <c r="C106" s="120" t="s">
        <v>77</v>
      </c>
      <c r="D106" s="30" t="s">
        <v>301</v>
      </c>
      <c r="E106" s="122">
        <v>1255</v>
      </c>
      <c r="F106" s="49"/>
      <c r="G106" s="50"/>
    </row>
    <row r="107" spans="1:7" ht="70.5" customHeight="1">
      <c r="A107" s="63">
        <v>100</v>
      </c>
      <c r="B107" s="9" t="s">
        <v>302</v>
      </c>
      <c r="C107" s="120" t="s">
        <v>77</v>
      </c>
      <c r="D107" s="30" t="s">
        <v>303</v>
      </c>
      <c r="E107" s="122">
        <v>160</v>
      </c>
      <c r="F107" s="49"/>
      <c r="G107" s="50"/>
    </row>
    <row r="108" spans="1:7" ht="62.25" customHeight="1">
      <c r="A108" s="63">
        <v>101</v>
      </c>
      <c r="B108" s="9" t="s">
        <v>304</v>
      </c>
      <c r="C108" s="120" t="s">
        <v>77</v>
      </c>
      <c r="D108" s="30" t="s">
        <v>305</v>
      </c>
      <c r="E108" s="122">
        <v>15</v>
      </c>
      <c r="F108" s="49"/>
      <c r="G108" s="50"/>
    </row>
    <row r="109" spans="1:7" ht="138.75" customHeight="1">
      <c r="A109" s="63">
        <v>102</v>
      </c>
      <c r="B109" s="9" t="s">
        <v>306</v>
      </c>
      <c r="C109" s="120" t="s">
        <v>149</v>
      </c>
      <c r="D109" s="121" t="s">
        <v>307</v>
      </c>
      <c r="E109" s="122">
        <v>-800</v>
      </c>
      <c r="F109" s="49"/>
      <c r="G109" s="50"/>
    </row>
    <row r="110" spans="1:7" ht="51.75" customHeight="1">
      <c r="A110" s="119">
        <v>103</v>
      </c>
      <c r="B110" s="120" t="s">
        <v>310</v>
      </c>
      <c r="C110" s="120" t="s">
        <v>77</v>
      </c>
      <c r="D110" s="121" t="s">
        <v>312</v>
      </c>
      <c r="E110" s="122">
        <v>50</v>
      </c>
      <c r="F110" s="49"/>
      <c r="G110" s="50"/>
    </row>
    <row r="111" spans="1:7" ht="54" customHeight="1">
      <c r="A111" s="63">
        <v>104</v>
      </c>
      <c r="B111" s="120" t="s">
        <v>311</v>
      </c>
      <c r="C111" s="120" t="s">
        <v>77</v>
      </c>
      <c r="D111" s="48" t="s">
        <v>313</v>
      </c>
      <c r="E111" s="122">
        <v>30</v>
      </c>
      <c r="F111" s="49"/>
      <c r="G111" s="50"/>
    </row>
    <row r="112" spans="1:7" ht="12.75">
      <c r="A112" s="63"/>
      <c r="B112" s="9"/>
      <c r="C112" s="9"/>
      <c r="D112" s="48"/>
      <c r="E112" s="32"/>
      <c r="F112" s="49"/>
      <c r="G112" s="50"/>
    </row>
    <row r="113" spans="1:7" ht="12.75">
      <c r="A113" s="63"/>
      <c r="B113" s="9"/>
      <c r="C113" s="9"/>
      <c r="D113" s="48"/>
      <c r="E113" s="32"/>
      <c r="F113" s="49"/>
      <c r="G113" s="50"/>
    </row>
    <row r="114" spans="1:7" ht="12.75">
      <c r="A114" s="63"/>
      <c r="B114" s="9"/>
      <c r="C114" s="9"/>
      <c r="D114" s="30"/>
      <c r="E114" s="32"/>
      <c r="F114" s="49"/>
      <c r="G114" s="50"/>
    </row>
    <row r="115" spans="1:7" ht="12.75">
      <c r="A115" s="63"/>
      <c r="B115" s="9"/>
      <c r="C115" s="9"/>
      <c r="D115" s="30"/>
      <c r="E115" s="32"/>
      <c r="F115" s="49"/>
      <c r="G115" s="50"/>
    </row>
    <row r="116" spans="1:7" ht="94.5" customHeight="1">
      <c r="A116" s="63"/>
      <c r="B116" s="9"/>
      <c r="C116" s="9"/>
      <c r="D116" s="30"/>
      <c r="E116" s="32"/>
      <c r="F116" s="49"/>
      <c r="G116" s="50"/>
    </row>
    <row r="117" spans="1:7" ht="12.75">
      <c r="A117" s="63"/>
      <c r="B117" s="9"/>
      <c r="C117" s="9"/>
      <c r="D117" s="30"/>
      <c r="E117" s="32"/>
      <c r="F117" s="49"/>
      <c r="G117" s="50"/>
    </row>
    <row r="118" spans="1:7" ht="12.75">
      <c r="A118" s="63"/>
      <c r="B118" s="9"/>
      <c r="C118" s="9"/>
      <c r="D118" s="30"/>
      <c r="E118" s="32"/>
      <c r="F118" s="49"/>
      <c r="G118" s="50"/>
    </row>
    <row r="119" spans="1:7" ht="12.75">
      <c r="A119" s="63"/>
      <c r="B119" s="9"/>
      <c r="C119" s="9"/>
      <c r="D119" s="30"/>
      <c r="E119" s="32"/>
      <c r="F119" s="49"/>
      <c r="G119" s="50"/>
    </row>
    <row r="120" spans="1:7" ht="12.75">
      <c r="A120" s="63"/>
      <c r="B120" s="9"/>
      <c r="C120" s="9"/>
      <c r="D120" s="30"/>
      <c r="E120" s="32"/>
      <c r="F120" s="49"/>
      <c r="G120" s="50"/>
    </row>
    <row r="121" spans="1:7" ht="12.75">
      <c r="A121" s="63"/>
      <c r="B121" s="9"/>
      <c r="C121" s="9"/>
      <c r="D121" s="30"/>
      <c r="E121" s="32"/>
      <c r="F121" s="49"/>
      <c r="G121" s="50"/>
    </row>
    <row r="122" spans="1:7" ht="12.75">
      <c r="A122" s="63"/>
      <c r="B122" s="9"/>
      <c r="C122" s="9"/>
      <c r="D122" s="30"/>
      <c r="E122" s="32"/>
      <c r="F122" s="49"/>
      <c r="G122" s="50"/>
    </row>
    <row r="123" spans="1:7" ht="12.75">
      <c r="A123" s="63"/>
      <c r="B123" s="9"/>
      <c r="C123" s="9"/>
      <c r="D123" s="30"/>
      <c r="E123" s="32"/>
      <c r="F123" s="49"/>
      <c r="G123" s="50"/>
    </row>
    <row r="124" spans="1:7" ht="12.75">
      <c r="A124" s="63"/>
      <c r="B124" s="9"/>
      <c r="C124" s="9"/>
      <c r="D124" s="30"/>
      <c r="E124" s="32"/>
      <c r="F124" s="49"/>
      <c r="G124" s="50"/>
    </row>
    <row r="125" spans="1:7" ht="15" customHeight="1">
      <c r="A125" s="29"/>
      <c r="B125" s="9"/>
      <c r="C125" s="9"/>
      <c r="D125" s="30" t="s">
        <v>9</v>
      </c>
      <c r="E125" s="9">
        <f>SUM(E8:E123)</f>
        <v>69644.876</v>
      </c>
      <c r="F125" s="49"/>
      <c r="G125" s="50" t="e">
        <f>#REF!+#REF!+#REF!+#REF!+#REF!+#REF!+#REF!+#REF!+#REF!+#REF!</f>
        <v>#REF!</v>
      </c>
    </row>
    <row r="126" spans="1:9" ht="17.25" customHeight="1">
      <c r="A126" s="9"/>
      <c r="B126" s="11"/>
      <c r="C126" s="9"/>
      <c r="D126" s="30" t="s">
        <v>10</v>
      </c>
      <c r="E126" s="9">
        <f>E5-E125</f>
        <v>16355.124</v>
      </c>
      <c r="F126" s="49"/>
      <c r="G126" s="50"/>
      <c r="I126" s="13"/>
    </row>
    <row r="127" spans="4:9" ht="12.75">
      <c r="D127" s="57"/>
      <c r="G127" s="50"/>
      <c r="I127" s="13"/>
    </row>
    <row r="128" spans="4:9" ht="12.75">
      <c r="D128" s="57"/>
      <c r="G128" s="50"/>
      <c r="I128" s="13"/>
    </row>
    <row r="129" spans="4:7" ht="12.75">
      <c r="D129" s="57"/>
      <c r="G129" s="50"/>
    </row>
    <row r="130" spans="4:7" ht="12.75">
      <c r="D130" s="57"/>
      <c r="G130" s="50"/>
    </row>
    <row r="131" spans="1:7" ht="33" customHeight="1">
      <c r="A131" s="272" t="s">
        <v>20</v>
      </c>
      <c r="B131" s="272"/>
      <c r="C131" s="272"/>
      <c r="D131" s="273" t="s">
        <v>67</v>
      </c>
      <c r="E131" s="273"/>
      <c r="G131" s="50"/>
    </row>
    <row r="132" spans="2:7" ht="12.75">
      <c r="B132" s="38"/>
      <c r="D132" s="57"/>
      <c r="G132" s="50"/>
    </row>
    <row r="133" spans="4:7" ht="12.75">
      <c r="D133" s="57"/>
      <c r="G133" s="50"/>
    </row>
    <row r="134" spans="4:7" ht="12.75">
      <c r="D134" s="57"/>
      <c r="G134" s="50"/>
    </row>
    <row r="135" spans="4:7" ht="12.75">
      <c r="D135" s="57"/>
      <c r="G135" s="50"/>
    </row>
    <row r="136" spans="4:7" ht="12.75">
      <c r="D136" s="57"/>
      <c r="G136" s="50"/>
    </row>
    <row r="137" spans="4:7" ht="12.75">
      <c r="D137" s="57"/>
      <c r="G137" s="50"/>
    </row>
    <row r="138" spans="4:7" ht="12.75">
      <c r="D138" s="57"/>
      <c r="G138" s="50"/>
    </row>
    <row r="139" spans="4:7" ht="12.75">
      <c r="D139" s="57"/>
      <c r="G139" s="50"/>
    </row>
    <row r="140" spans="4:7" ht="12.75">
      <c r="D140" s="57"/>
      <c r="G140" s="50"/>
    </row>
    <row r="141" spans="4:7" ht="12.75">
      <c r="D141" s="57"/>
      <c r="G141" s="50"/>
    </row>
    <row r="142" ht="12.75">
      <c r="D142" s="57"/>
    </row>
    <row r="143" ht="12.75">
      <c r="D143" s="57"/>
    </row>
    <row r="144" ht="12.75">
      <c r="D144" s="57"/>
    </row>
    <row r="145" ht="12.75">
      <c r="D145" s="57"/>
    </row>
  </sheetData>
  <sheetProtection/>
  <mergeCells count="5">
    <mergeCell ref="A1:E1"/>
    <mergeCell ref="A2:E2"/>
    <mergeCell ref="A3:E3"/>
    <mergeCell ref="A131:C131"/>
    <mergeCell ref="D131:E131"/>
  </mergeCells>
  <printOptions/>
  <pageMargins left="0.7874015748031497" right="0.7874015748031497" top="0.984251968503937" bottom="0.5905511811023623" header="0.5118110236220472" footer="0.5118110236220472"/>
  <pageSetup fitToHeight="8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23.375" style="0" customWidth="1"/>
    <col min="2" max="2" width="18.375" style="0" customWidth="1"/>
    <col min="3" max="3" width="19.00390625" style="0" customWidth="1"/>
    <col min="4" max="4" width="22.25390625" style="0" customWidth="1"/>
  </cols>
  <sheetData>
    <row r="1" ht="12.75">
      <c r="D1" s="154" t="s">
        <v>92</v>
      </c>
    </row>
    <row r="2" spans="1:4" ht="45">
      <c r="A2" s="141"/>
      <c r="B2" s="142" t="s">
        <v>86</v>
      </c>
      <c r="C2" s="142" t="s">
        <v>87</v>
      </c>
      <c r="D2" s="142" t="s">
        <v>88</v>
      </c>
    </row>
    <row r="3" spans="1:4" ht="15">
      <c r="A3" s="143"/>
      <c r="B3" s="148"/>
      <c r="C3" s="143"/>
      <c r="D3" s="149"/>
    </row>
    <row r="4" spans="1:4" ht="15">
      <c r="A4" s="144" t="s">
        <v>14</v>
      </c>
      <c r="B4" s="150">
        <v>94610.9</v>
      </c>
      <c r="C4" s="144">
        <v>58998</v>
      </c>
      <c r="D4" s="151">
        <v>30000</v>
      </c>
    </row>
    <row r="5" spans="1:4" ht="15">
      <c r="A5" s="144"/>
      <c r="B5" s="150"/>
      <c r="C5" s="144"/>
      <c r="D5" s="151"/>
    </row>
    <row r="6" spans="1:4" ht="15">
      <c r="A6" s="144" t="s">
        <v>51</v>
      </c>
      <c r="B6" s="150"/>
      <c r="C6" s="144"/>
      <c r="D6" s="151"/>
    </row>
    <row r="7" spans="1:4" ht="15">
      <c r="A7" s="144"/>
      <c r="B7" s="150"/>
      <c r="C7" s="144"/>
      <c r="D7" s="151"/>
    </row>
    <row r="8" spans="1:4" ht="15">
      <c r="A8" s="144" t="s">
        <v>89</v>
      </c>
      <c r="B8" s="150">
        <f>6000+3500</f>
        <v>9500</v>
      </c>
      <c r="C8" s="144">
        <v>5000</v>
      </c>
      <c r="D8" s="151"/>
    </row>
    <row r="9" spans="1:4" ht="15">
      <c r="A9" s="144"/>
      <c r="B9" s="150"/>
      <c r="C9" s="144"/>
      <c r="D9" s="151"/>
    </row>
    <row r="10" spans="1:4" ht="30">
      <c r="A10" s="145" t="s">
        <v>90</v>
      </c>
      <c r="B10" s="150">
        <f>4650+400+40000</f>
        <v>45050</v>
      </c>
      <c r="C10" s="144">
        <v>26702.5</v>
      </c>
      <c r="D10" s="151"/>
    </row>
    <row r="11" spans="1:4" ht="15">
      <c r="A11" s="144"/>
      <c r="B11" s="150"/>
      <c r="C11" s="144"/>
      <c r="D11" s="151"/>
    </row>
    <row r="12" spans="1:4" ht="30">
      <c r="A12" s="145" t="s">
        <v>91</v>
      </c>
      <c r="B12" s="150">
        <f>10000+7000</f>
        <v>17000</v>
      </c>
      <c r="C12" s="144"/>
      <c r="D12" s="151"/>
    </row>
    <row r="13" spans="1:4" ht="15">
      <c r="A13" s="145"/>
      <c r="B13" s="150"/>
      <c r="C13" s="144"/>
      <c r="D13" s="151"/>
    </row>
    <row r="14" spans="1:4" ht="15">
      <c r="A14" s="146"/>
      <c r="B14" s="152">
        <f>B4-B8-B10-B12</f>
        <v>23060.9</v>
      </c>
      <c r="C14" s="147">
        <f>C4-C8-C10-C12</f>
        <v>27295.5</v>
      </c>
      <c r="D14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25390625" style="0" customWidth="1"/>
    <col min="2" max="2" width="10.125" style="0" customWidth="1"/>
    <col min="3" max="3" width="17.875" style="0" customWidth="1"/>
    <col min="4" max="4" width="10.00390625" style="0" bestFit="1" customWidth="1"/>
  </cols>
  <sheetData>
    <row r="1" spans="1:3" ht="15.75" customHeight="1">
      <c r="A1" s="274" t="s">
        <v>11</v>
      </c>
      <c r="B1" s="274"/>
      <c r="C1" s="274"/>
    </row>
    <row r="2" spans="1:3" ht="15.75" customHeight="1">
      <c r="A2" s="274" t="s">
        <v>34</v>
      </c>
      <c r="B2" s="274"/>
      <c r="C2" s="274"/>
    </row>
    <row r="3" spans="1:3" ht="12.75">
      <c r="A3" s="1"/>
      <c r="B3" s="1"/>
      <c r="C3" s="37" t="s">
        <v>1</v>
      </c>
    </row>
    <row r="5" spans="1:3" ht="15.75">
      <c r="A5" s="6" t="s">
        <v>75</v>
      </c>
      <c r="B5" s="6"/>
      <c r="C5" s="205">
        <f>30000+40000+16000</f>
        <v>86000</v>
      </c>
    </row>
    <row r="6" spans="1:3" ht="15.75">
      <c r="A6" s="59" t="s">
        <v>0</v>
      </c>
      <c r="B6" s="6"/>
      <c r="C6" s="205"/>
    </row>
    <row r="7" spans="1:3" ht="30" customHeight="1" hidden="1">
      <c r="A7" s="40" t="s">
        <v>37</v>
      </c>
      <c r="B7" s="6"/>
      <c r="C7" s="205"/>
    </row>
    <row r="8" spans="1:3" ht="60.75" customHeight="1" hidden="1">
      <c r="A8" s="61" t="s">
        <v>38</v>
      </c>
      <c r="B8" s="6"/>
      <c r="C8" s="205"/>
    </row>
    <row r="9" spans="1:3" ht="17.25" customHeight="1" hidden="1">
      <c r="A9" s="40" t="s">
        <v>36</v>
      </c>
      <c r="B9" s="6"/>
      <c r="C9" s="205"/>
    </row>
    <row r="10" spans="1:3" ht="19.5" customHeight="1">
      <c r="A10" s="40" t="s">
        <v>33</v>
      </c>
      <c r="B10" s="6"/>
      <c r="C10" s="205">
        <f>C5-C7-C9-C8</f>
        <v>86000</v>
      </c>
    </row>
    <row r="11" spans="1:3" ht="15">
      <c r="A11" s="2"/>
      <c r="B11" s="2"/>
      <c r="C11" s="206"/>
    </row>
    <row r="12" spans="1:3" ht="15.75">
      <c r="A12" s="6" t="s">
        <v>21</v>
      </c>
      <c r="B12" s="6"/>
      <c r="C12" s="207"/>
    </row>
    <row r="13" spans="1:3" ht="15.75">
      <c r="A13" s="6" t="s">
        <v>16</v>
      </c>
      <c r="B13" s="5">
        <f ca="1">TODAY()</f>
        <v>42808</v>
      </c>
      <c r="C13" s="205">
        <f>'Резервный фонд 2016'!E125</f>
        <v>69644.876</v>
      </c>
    </row>
    <row r="14" spans="1:3" ht="15.75">
      <c r="A14" s="6"/>
      <c r="B14" s="7"/>
      <c r="C14" s="207"/>
    </row>
    <row r="15" spans="1:3" ht="18" customHeight="1">
      <c r="A15" s="28" t="s">
        <v>35</v>
      </c>
      <c r="B15" s="3"/>
      <c r="C15" s="205">
        <f>C5-C13</f>
        <v>16355.124</v>
      </c>
    </row>
    <row r="16" spans="1:3" ht="17.25" customHeight="1" hidden="1">
      <c r="A16" s="59" t="s">
        <v>0</v>
      </c>
      <c r="B16" s="3"/>
      <c r="C16" s="205"/>
    </row>
    <row r="17" spans="1:4" ht="36" customHeight="1" hidden="1">
      <c r="A17" s="40" t="s">
        <v>37</v>
      </c>
      <c r="C17" s="208">
        <f>'фед средства на пожары'!B16+'фед средства на пожары (2)'!B17</f>
        <v>0</v>
      </c>
      <c r="D17" s="42"/>
    </row>
    <row r="18" spans="1:4" ht="63.75" customHeight="1" hidden="1">
      <c r="A18" s="61" t="s">
        <v>38</v>
      </c>
      <c r="C18" s="208">
        <f>'фед средства на засуху)'!B17</f>
        <v>0</v>
      </c>
      <c r="D18" s="42"/>
    </row>
    <row r="19" spans="1:4" ht="21.75" customHeight="1" hidden="1">
      <c r="A19" s="40" t="s">
        <v>36</v>
      </c>
      <c r="C19" s="208">
        <f>пожертвования!B12</f>
        <v>0</v>
      </c>
      <c r="D19" s="42"/>
    </row>
    <row r="20" spans="1:4" ht="22.5" customHeight="1" hidden="1">
      <c r="A20" s="40" t="s">
        <v>33</v>
      </c>
      <c r="C20" s="208">
        <f>C15</f>
        <v>16355.124</v>
      </c>
      <c r="D20" s="43"/>
    </row>
    <row r="21" spans="1:4" ht="14.25">
      <c r="A21" s="40"/>
      <c r="C21" s="209"/>
      <c r="D21" s="43"/>
    </row>
    <row r="22" spans="1:4" ht="14.25">
      <c r="A22" s="188" t="s">
        <v>69</v>
      </c>
      <c r="B22" s="64"/>
      <c r="C22" s="210"/>
      <c r="D22" s="43"/>
    </row>
    <row r="23" spans="1:4" ht="28.5" hidden="1">
      <c r="A23" s="40" t="s">
        <v>31</v>
      </c>
      <c r="B23" s="64"/>
      <c r="C23" s="211"/>
      <c r="D23" s="43"/>
    </row>
    <row r="24" spans="1:4" ht="14.25" hidden="1">
      <c r="A24" s="40" t="s">
        <v>26</v>
      </c>
      <c r="B24" s="64"/>
      <c r="C24" s="211"/>
      <c r="D24" s="43"/>
    </row>
    <row r="25" spans="1:4" ht="14.25">
      <c r="A25" s="137"/>
      <c r="C25" s="209"/>
      <c r="D25" s="138"/>
    </row>
    <row r="26" spans="1:4" ht="14.25">
      <c r="A26" s="47"/>
      <c r="C26" s="209"/>
      <c r="D26" s="43"/>
    </row>
    <row r="27" spans="1:4" ht="14.25">
      <c r="A27" s="60" t="s">
        <v>27</v>
      </c>
      <c r="C27" s="212">
        <f>C15-C23-C24-C22-C25</f>
        <v>16355.124</v>
      </c>
      <c r="D27" s="43"/>
    </row>
    <row r="28" spans="3:4" ht="14.25">
      <c r="C28" s="60"/>
      <c r="D28" s="43"/>
    </row>
    <row r="29" spans="1:4" ht="14.25">
      <c r="A29" s="1"/>
      <c r="C29" s="60"/>
      <c r="D29" s="43"/>
    </row>
    <row r="30" spans="1:4" ht="14.25">
      <c r="A30" t="s">
        <v>70</v>
      </c>
      <c r="C30" s="60"/>
      <c r="D30" s="43"/>
    </row>
    <row r="31" ht="12.75">
      <c r="D31" s="43"/>
    </row>
    <row r="32" ht="12.75">
      <c r="C32" s="1"/>
    </row>
    <row r="33" ht="12.75">
      <c r="D33" s="41"/>
    </row>
    <row r="34" ht="12.75">
      <c r="C34" s="58"/>
    </row>
  </sheetData>
  <sheetProtection/>
  <mergeCells count="2">
    <mergeCell ref="A1:C1"/>
    <mergeCell ref="A2:C2"/>
  </mergeCells>
  <printOptions/>
  <pageMargins left="0.66" right="0.41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Управление_финансов</dc:creator>
  <cp:keywords/>
  <dc:description/>
  <cp:lastModifiedBy>Пьянникова Светлана Александровна</cp:lastModifiedBy>
  <cp:lastPrinted>2017-01-26T12:24:09Z</cp:lastPrinted>
  <dcterms:created xsi:type="dcterms:W3CDTF">2000-02-16T07:06:56Z</dcterms:created>
  <dcterms:modified xsi:type="dcterms:W3CDTF">2017-03-14T12:06:11Z</dcterms:modified>
  <cp:category/>
  <cp:version/>
  <cp:contentType/>
  <cp:contentStatus/>
</cp:coreProperties>
</file>