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<sst xmlns="http://schemas.openxmlformats.org/spreadsheetml/2006/main" count="18" uniqueCount="18">
  <si>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</si>
  <si>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</si>
  <si>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</si>
  <si>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</si>
  <si>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</si>
  <si>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</si>
  <si>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</si>
  <si>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</si>
  <si>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</si>
  <si>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</si>
  <si>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2019 году</t>
  </si>
  <si>
    <t>2021 году</t>
  </si>
  <si>
    <t>2017 году</t>
  </si>
  <si>
    <t>2018 году</t>
  </si>
  <si>
    <t>2020 году</t>
  </si>
  <si>
    <t>2023-2034 годах</t>
  </si>
  <si>
    <t>2022 году</t>
  </si>
  <si>
    <t>Сведения о долговых обязательствах Липецкой области по состоянию на 01.04.2017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</si>
</sst>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.000"/>
    <numFmt numFmtId="178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3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/>
    </xf>
    <xf numFmtId="176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75" zoomScaleNormal="75" zoomScalePageLayoutView="0" workbookViewId="0" topLeftCell="A1">
      <selection activeCell="K5" sqref="K5"/>
    </sheetView>
  </sheetViews>
  <sheetFormatPr defaultColWidth="9.00390625" defaultRowHeight="12.75"/>
  <cols>
    <col min="1" max="1" width="38.875" style="0" customWidth="1"/>
    <col min="2" max="2" width="16.00390625" style="0" customWidth="1"/>
    <col min="3" max="8" width="13.625" style="0" customWidth="1"/>
    <col min="9" max="9" width="12.125" style="0" bestFit="1" customWidth="1"/>
    <col min="11" max="11" width="13.375" style="0" bestFit="1" customWidth="1"/>
  </cols>
  <sheetData>
    <row r="1" spans="1:9" ht="58.5" customHeight="1">
      <c r="A1" s="23" t="s">
        <v>17</v>
      </c>
      <c r="B1" s="23"/>
      <c r="C1" s="23"/>
      <c r="D1" s="23"/>
      <c r="E1" s="23"/>
      <c r="F1" s="23"/>
      <c r="G1" s="23"/>
      <c r="H1" s="23"/>
      <c r="I1" s="23"/>
    </row>
    <row r="2" spans="1:9" ht="15" customHeight="1">
      <c r="A2" s="1"/>
      <c r="B2" s="1"/>
      <c r="C2" s="10"/>
      <c r="D2" s="10"/>
      <c r="G2" s="24" t="s">
        <v>8</v>
      </c>
      <c r="H2" s="24"/>
      <c r="I2" s="24"/>
    </row>
    <row r="3" spans="1:9" ht="28.5" customHeight="1">
      <c r="A3" s="25" t="s">
        <v>0</v>
      </c>
      <c r="B3" s="25" t="s">
        <v>1</v>
      </c>
      <c r="C3" s="27" t="s">
        <v>6</v>
      </c>
      <c r="D3" s="28"/>
      <c r="E3" s="28"/>
      <c r="F3" s="28"/>
      <c r="G3" s="28"/>
      <c r="H3" s="28"/>
      <c r="I3" s="29"/>
    </row>
    <row r="4" spans="1:9" ht="30" customHeight="1">
      <c r="A4" s="26"/>
      <c r="B4" s="26"/>
      <c r="C4" s="2" t="s">
        <v>12</v>
      </c>
      <c r="D4" s="2" t="s">
        <v>13</v>
      </c>
      <c r="E4" s="2" t="s">
        <v>10</v>
      </c>
      <c r="F4" s="2" t="s">
        <v>14</v>
      </c>
      <c r="G4" s="2" t="s">
        <v>11</v>
      </c>
      <c r="H4" s="2" t="s">
        <v>16</v>
      </c>
      <c r="I4" s="2" t="s">
        <v>15</v>
      </c>
    </row>
    <row r="5" spans="1:11" ht="49.5" customHeight="1">
      <c r="A5" s="3" t="s">
        <v>2</v>
      </c>
      <c r="B5" s="5">
        <f aca="true" t="shared" si="0" ref="B5:I5">SUM(B7:B10)</f>
        <v>17714096.1</v>
      </c>
      <c r="C5" s="5">
        <f t="shared" si="0"/>
        <v>4503841.3</v>
      </c>
      <c r="D5" s="5">
        <f t="shared" si="0"/>
        <v>6927601.600000001</v>
      </c>
      <c r="E5" s="5">
        <f t="shared" si="0"/>
        <v>4729546.7</v>
      </c>
      <c r="F5" s="5">
        <f t="shared" si="0"/>
        <v>900000</v>
      </c>
      <c r="G5" s="5">
        <f t="shared" si="0"/>
        <v>0</v>
      </c>
      <c r="H5" s="5">
        <f t="shared" si="0"/>
        <v>0</v>
      </c>
      <c r="I5" s="5">
        <f t="shared" si="0"/>
        <v>653106.5</v>
      </c>
      <c r="K5" s="14"/>
    </row>
    <row r="6" spans="1:9" ht="19.5" customHeight="1">
      <c r="A6" s="4" t="s">
        <v>3</v>
      </c>
      <c r="B6" s="6"/>
      <c r="C6" s="9"/>
      <c r="D6" s="9"/>
      <c r="E6" s="9"/>
      <c r="F6" s="9"/>
      <c r="G6" s="9"/>
      <c r="H6" s="9"/>
      <c r="I6" s="13"/>
    </row>
    <row r="7" spans="1:9" ht="39.75" customHeight="1">
      <c r="A7" s="8" t="s">
        <v>4</v>
      </c>
      <c r="B7" s="11">
        <f>SUM(C7:I7)</f>
        <v>6250000</v>
      </c>
      <c r="C7" s="7">
        <f>500000+450000+1000000</f>
        <v>1950000</v>
      </c>
      <c r="D7" s="7">
        <f>450000+1000000</f>
        <v>1450000</v>
      </c>
      <c r="E7" s="7">
        <f>450000+1500000</f>
        <v>1950000</v>
      </c>
      <c r="F7" s="7">
        <v>900000</v>
      </c>
      <c r="G7" s="9"/>
      <c r="H7" s="9"/>
      <c r="I7" s="13"/>
    </row>
    <row r="8" spans="1:9" ht="39.75" customHeight="1">
      <c r="A8" s="8" t="s">
        <v>9</v>
      </c>
      <c r="B8" s="11">
        <f>SUM(C8:I8)</f>
        <v>6174304.5</v>
      </c>
      <c r="C8" s="7">
        <f>350928+810000</f>
        <v>1160928</v>
      </c>
      <c r="D8" s="7">
        <v>2788943.2</v>
      </c>
      <c r="E8" s="22">
        <v>1571326.8</v>
      </c>
      <c r="F8" s="9"/>
      <c r="G8" s="9"/>
      <c r="H8" s="9"/>
      <c r="I8" s="7">
        <v>653106.5</v>
      </c>
    </row>
    <row r="9" spans="1:9" ht="39.75" customHeight="1">
      <c r="A9" s="8" t="s">
        <v>7</v>
      </c>
      <c r="B9" s="11">
        <f>SUM(C9:I9)</f>
        <v>5023109</v>
      </c>
      <c r="C9" s="12">
        <f>350000+1250000+300000-526891</f>
        <v>1373109</v>
      </c>
      <c r="D9" s="12">
        <f>1320000+330000+1000000</f>
        <v>2650000</v>
      </c>
      <c r="E9" s="12">
        <v>1000000</v>
      </c>
      <c r="F9" s="15"/>
      <c r="G9" s="9"/>
      <c r="H9" s="9"/>
      <c r="I9" s="13"/>
    </row>
    <row r="10" spans="1:9" ht="39.75" customHeight="1">
      <c r="A10" s="8" t="s">
        <v>5</v>
      </c>
      <c r="B10" s="11">
        <f>SUM(C10:I10)</f>
        <v>266682.6</v>
      </c>
      <c r="C10" s="12">
        <f>1304.3+20000-500*3</f>
        <v>19804.3</v>
      </c>
      <c r="D10" s="12">
        <f>12282.6+10400+15975.8</f>
        <v>38658.399999999994</v>
      </c>
      <c r="E10" s="20">
        <f>124195.7+84024.2</f>
        <v>208219.9</v>
      </c>
      <c r="F10" s="20"/>
      <c r="G10" s="20"/>
      <c r="H10" s="20"/>
      <c r="I10" s="21"/>
    </row>
    <row r="11" ht="42.75" customHeight="1"/>
    <row r="13" ht="17.25">
      <c r="A13" s="16"/>
    </row>
    <row r="14" ht="17.25">
      <c r="A14" s="17"/>
    </row>
    <row r="15" ht="17.25">
      <c r="A15" s="18"/>
    </row>
    <row r="16" spans="1:5" ht="17.25">
      <c r="A16" s="19"/>
      <c r="E16" s="19"/>
    </row>
  </sheetData>
  <sheetProtection/>
  <mergeCells count="5">
    <mergeCell ref="A1:I1"/>
    <mergeCell ref="G2:I2"/>
    <mergeCell ref="A3:A4"/>
    <mergeCell ref="B3:B4"/>
    <mergeCell ref="C3:I3"/>
  </mergeCells>
  <printOptions/>
  <pageMargins left="0.6299212598425197" right="0.551181102362204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Труфанова Светлана</cp:lastModifiedBy>
  <cp:lastPrinted>2017-03-28T11:28:11Z</cp:lastPrinted>
  <dcterms:created xsi:type="dcterms:W3CDTF">2009-02-03T12:23:53Z</dcterms:created>
  <dcterms:modified xsi:type="dcterms:W3CDTF">2017-03-29T13:34:40Z</dcterms:modified>
  <cp:category/>
  <cp:version/>
  <cp:contentType/>
  <cp:contentStatus/>
</cp:coreProperties>
</file>