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<sst xmlns="http://schemas.openxmlformats.org/spreadsheetml/2006/main" count="22" uniqueCount="22">
  <si>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Вид обязательств</t>
  </si>
  <si>
    <t>Объем долга</t>
  </si>
  <si>
    <t>Объем государственного долга Липецкой области, всего</t>
  </si>
  <si>
    <t>в том числе:</t>
  </si>
  <si>
    <t>Облигационные займы</t>
  </si>
  <si>
    <t>Государственные гарантии</t>
  </si>
  <si>
    <t>2012 году</t>
  </si>
  <si>
    <t>в том числе со сроками погашения в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</si>
  <si>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</si>
  <si>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</si>
  <si>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</si>
  <si>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2015 году</t>
  </si>
  <si>
    <t>2019 году</t>
  </si>
  <si>
    <t>2021 году</t>
  </si>
  <si>
    <t>2016 году</t>
  </si>
  <si>
    <t>2017 году</t>
  </si>
  <si>
    <t>2023-2032 годах</t>
  </si>
  <si>
    <t>2018 году</t>
  </si>
  <si>
    <t>2020 году</t>
  </si>
  <si>
    <t xml:space="preserve">      Щеглеватых В.М.</t>
  </si>
  <si>
    <t xml:space="preserve">Заместитель главы администрации области –
начальник управления финансов Липецкой области                                                                       </t>
  </si>
  <si>
    <t>Сведения о долговых обязательствах Липецкой области по состоянию на 01.02.2015 года, в том числе по видам обязательств и срокам их погашения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</si>
</sst>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.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"/>
      <family val="1"/>
    </font>
    <font>
      <b/>
      <sz val="16"/>
      <name val="Times New Roman Cyr"/>
      <family val="1"/>
    </font>
    <font>
      <sz val="12"/>
      <name val="Times New Roman"/>
      <family val="1"/>
    </font>
    <font>
      <sz val="12"/>
      <name val="Times New Roman Cyr"/>
      <family val="0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justify"/>
    </xf>
    <xf numFmtId="168" fontId="3" fillId="0" borderId="10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right" vertical="center" wrapText="1"/>
    </xf>
    <xf numFmtId="168" fontId="8" fillId="0" borderId="12" xfId="0" applyNumberFormat="1" applyFont="1" applyFill="1" applyBorder="1" applyAlignment="1">
      <alignment horizontal="center" vertical="center" wrapText="1"/>
    </xf>
    <xf numFmtId="168" fontId="3" fillId="0" borderId="12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/>
    </xf>
    <xf numFmtId="168" fontId="0" fillId="0" borderId="10" xfId="0" applyNumberForma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168" fontId="0" fillId="0" borderId="0" xfId="0" applyNumberFormat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tabSelected="1" zoomScale="75" zoomScaleNormal="75" zoomScalePageLayoutView="0" workbookViewId="0" topLeftCell="A1">
      <selection activeCell="G22" sqref="G22"/>
    </sheetView>
  </sheetViews>
  <sheetFormatPr defaultColWidth="9.00390625" defaultRowHeight="12.75"/>
  <cols>
    <col min="1" max="1" width="36.375" style="0" customWidth="1"/>
    <col min="2" max="2" width="16.00390625" style="0" customWidth="1"/>
    <col min="3" max="3" width="13.75390625" style="0" hidden="1" customWidth="1"/>
    <col min="4" max="10" width="13.75390625" style="0" customWidth="1"/>
    <col min="11" max="11" width="12.125" style="0" bestFit="1" customWidth="1"/>
    <col min="13" max="13" width="13.25390625" style="0" bestFit="1" customWidth="1"/>
  </cols>
  <sheetData>
    <row r="1" spans="1:11" ht="58.5" customHeight="1">
      <c r="A1" s="21" t="s">
        <v>21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" customHeight="1">
      <c r="A2" s="1"/>
      <c r="B2" s="1"/>
      <c r="D2" s="12"/>
      <c r="E2" s="12"/>
      <c r="F2" s="12"/>
      <c r="G2" s="12"/>
      <c r="J2" s="22" t="s">
        <v>9</v>
      </c>
      <c r="K2" s="22"/>
    </row>
    <row r="3" spans="1:11" ht="28.5" customHeight="1">
      <c r="A3" s="23" t="s">
        <v>0</v>
      </c>
      <c r="B3" s="23" t="s">
        <v>1</v>
      </c>
      <c r="C3" s="25" t="s">
        <v>7</v>
      </c>
      <c r="D3" s="25"/>
      <c r="E3" s="25"/>
      <c r="F3" s="25"/>
      <c r="G3" s="25"/>
      <c r="H3" s="25"/>
      <c r="I3" s="25"/>
      <c r="J3" s="25"/>
      <c r="K3" s="25"/>
    </row>
    <row r="4" spans="1:11" ht="30" customHeight="1">
      <c r="A4" s="24"/>
      <c r="B4" s="24"/>
      <c r="C4" s="2" t="s">
        <v>6</v>
      </c>
      <c r="D4" s="2" t="s">
        <v>11</v>
      </c>
      <c r="E4" s="2" t="s">
        <v>14</v>
      </c>
      <c r="F4" s="2" t="s">
        <v>15</v>
      </c>
      <c r="G4" s="2" t="s">
        <v>17</v>
      </c>
      <c r="H4" s="2" t="s">
        <v>12</v>
      </c>
      <c r="I4" s="2" t="s">
        <v>18</v>
      </c>
      <c r="J4" s="2" t="s">
        <v>13</v>
      </c>
      <c r="K4" s="2" t="s">
        <v>16</v>
      </c>
    </row>
    <row r="5" spans="1:13" ht="49.5" customHeight="1">
      <c r="A5" s="3" t="s">
        <v>2</v>
      </c>
      <c r="B5" s="7">
        <f aca="true" t="shared" si="0" ref="B5:K5">SUM(B7:B10)</f>
        <v>18415895.7</v>
      </c>
      <c r="C5" s="7">
        <f t="shared" si="0"/>
        <v>0</v>
      </c>
      <c r="D5" s="7">
        <f t="shared" si="0"/>
        <v>4296808.8</v>
      </c>
      <c r="E5" s="7">
        <f t="shared" si="0"/>
        <v>3914752.2</v>
      </c>
      <c r="F5" s="7">
        <f t="shared" si="0"/>
        <v>3642521.7</v>
      </c>
      <c r="G5" s="7">
        <f t="shared" si="0"/>
        <v>3185878.3</v>
      </c>
      <c r="H5" s="7">
        <f t="shared" si="0"/>
        <v>2081225.5</v>
      </c>
      <c r="I5" s="7">
        <f t="shared" si="0"/>
        <v>900000</v>
      </c>
      <c r="J5" s="7">
        <f t="shared" si="0"/>
        <v>9761.2</v>
      </c>
      <c r="K5" s="7">
        <f t="shared" si="0"/>
        <v>384948</v>
      </c>
      <c r="M5" s="20"/>
    </row>
    <row r="6" spans="1:11" ht="19.5" customHeight="1">
      <c r="A6" s="4" t="s">
        <v>3</v>
      </c>
      <c r="B6" s="8"/>
      <c r="C6" s="9"/>
      <c r="D6" s="11"/>
      <c r="E6" s="11"/>
      <c r="F6" s="11"/>
      <c r="G6" s="11"/>
      <c r="H6" s="11"/>
      <c r="I6" s="11"/>
      <c r="J6" s="11"/>
      <c r="K6" s="16"/>
    </row>
    <row r="7" spans="1:11" ht="39.75" customHeight="1">
      <c r="A7" s="10" t="s">
        <v>4</v>
      </c>
      <c r="B7" s="13">
        <f>SUM(D7:K7)</f>
        <v>9500000</v>
      </c>
      <c r="C7" s="6"/>
      <c r="D7" s="9">
        <f>500000+450000+500000</f>
        <v>1450000</v>
      </c>
      <c r="E7" s="9">
        <f>500000+300000+1000000</f>
        <v>1800000</v>
      </c>
      <c r="F7" s="9">
        <f>500000+450000+1000000</f>
        <v>1950000</v>
      </c>
      <c r="G7" s="9">
        <f>450000+1000000</f>
        <v>1450000</v>
      </c>
      <c r="H7" s="9">
        <f>450000+1500000</f>
        <v>1950000</v>
      </c>
      <c r="I7" s="9">
        <v>900000</v>
      </c>
      <c r="J7" s="11"/>
      <c r="K7" s="16"/>
    </row>
    <row r="8" spans="1:11" ht="39.75" customHeight="1">
      <c r="A8" s="10" t="s">
        <v>10</v>
      </c>
      <c r="B8" s="13">
        <f>SUM(D8:K8)</f>
        <v>651522</v>
      </c>
      <c r="C8" s="8"/>
      <c r="D8" s="9">
        <f>216574+20000</f>
        <v>236574</v>
      </c>
      <c r="E8" s="9">
        <v>30000</v>
      </c>
      <c r="F8" s="9"/>
      <c r="G8" s="9"/>
      <c r="H8" s="11"/>
      <c r="I8" s="11"/>
      <c r="J8" s="11"/>
      <c r="K8" s="9">
        <v>384948</v>
      </c>
    </row>
    <row r="9" spans="1:11" ht="39.75" customHeight="1">
      <c r="A9" s="10" t="s">
        <v>8</v>
      </c>
      <c r="B9" s="13">
        <f>SUM(D9:K9)</f>
        <v>7900000</v>
      </c>
      <c r="C9" s="14"/>
      <c r="D9" s="9">
        <v>2600000</v>
      </c>
      <c r="E9" s="9">
        <f>1500000+550000</f>
        <v>2050000</v>
      </c>
      <c r="F9" s="9">
        <f>350000+1250000</f>
        <v>1600000</v>
      </c>
      <c r="G9" s="9">
        <f>1320000+330000</f>
        <v>1650000</v>
      </c>
      <c r="H9" s="11"/>
      <c r="I9" s="11"/>
      <c r="J9" s="11"/>
      <c r="K9" s="16"/>
    </row>
    <row r="10" spans="1:11" ht="39.75" customHeight="1">
      <c r="A10" s="10" t="s">
        <v>5</v>
      </c>
      <c r="B10" s="13">
        <f>SUM(D10:K10)</f>
        <v>364373.7</v>
      </c>
      <c r="C10" s="15"/>
      <c r="D10" s="9">
        <v>10234.8</v>
      </c>
      <c r="E10" s="9">
        <v>34752.2</v>
      </c>
      <c r="F10" s="9">
        <v>92521.7</v>
      </c>
      <c r="G10" s="9">
        <v>85878.3</v>
      </c>
      <c r="H10" s="6">
        <v>131225.5</v>
      </c>
      <c r="I10" s="6"/>
      <c r="J10" s="6">
        <v>9761.2</v>
      </c>
      <c r="K10" s="16"/>
    </row>
    <row r="11" ht="11.25" customHeight="1">
      <c r="A11" s="5"/>
    </row>
    <row r="12" spans="1:9" ht="85.5" customHeight="1" hidden="1">
      <c r="A12" s="26" t="s">
        <v>20</v>
      </c>
      <c r="B12" s="26"/>
      <c r="C12" s="26"/>
      <c r="D12" s="18"/>
      <c r="E12" s="18"/>
      <c r="F12" s="18"/>
      <c r="G12" s="19" t="s">
        <v>19</v>
      </c>
      <c r="H12" s="18"/>
      <c r="I12" s="17"/>
    </row>
  </sheetData>
  <sheetProtection/>
  <mergeCells count="6">
    <mergeCell ref="A1:K1"/>
    <mergeCell ref="J2:K2"/>
    <mergeCell ref="A3:A4"/>
    <mergeCell ref="B3:B4"/>
    <mergeCell ref="C3:K3"/>
    <mergeCell ref="A12:C12"/>
  </mergeCells>
  <printOptions/>
  <pageMargins left="1.0236220472440944" right="0.15748031496062992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milukovckay</cp:lastModifiedBy>
  <cp:lastPrinted>2015-02-03T06:46:21Z</cp:lastPrinted>
  <dcterms:created xsi:type="dcterms:W3CDTF">2009-02-03T12:23:53Z</dcterms:created>
  <dcterms:modified xsi:type="dcterms:W3CDTF">2015-02-03T06:55:00Z</dcterms:modified>
  <cp:category/>
  <cp:version/>
  <cp:contentType/>
  <cp:contentStatus/>
</cp:coreProperties>
</file>