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<sst xmlns="http://schemas.openxmlformats.org/spreadsheetml/2006/main" count="23" uniqueCount="23">
  <si>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</si>
  <si>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</si>
  <si>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</si>
  <si>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</si>
  <si>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</si>
  <si>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</si>
  <si>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</si>
  <si>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</si>
  <si>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</si>
  <si>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</si>
  <si>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</si>
  <si>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</si>
  <si>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</si>
  <si>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</si>
  <si>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</si>
  <si>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</si>
  <si>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</si>
  <si>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</si>
  <si>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</si>
  <si>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</si>
  <si>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</si>
  <si>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</si>
  <si>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Сведения о долговых обязательствах Липецкой области по состоянию на 01.08.2014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</si>
</sst>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75" zoomScaleNormal="75" zoomScalePageLayoutView="0" workbookViewId="0" topLeftCell="A1">
      <selection activeCell="A14" sqref="A14:M15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1" width="13.75390625" style="0" customWidth="1"/>
    <col min="12" max="12" width="12.125" style="0" bestFit="1" customWidth="1"/>
    <col min="14" max="14" width="13.25390625" style="0" bestFit="1" customWidth="1"/>
  </cols>
  <sheetData>
    <row r="1" spans="1:12" ht="58.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1"/>
      <c r="B2" s="1"/>
      <c r="E2" s="12"/>
      <c r="F2" s="12"/>
      <c r="G2" s="12"/>
      <c r="H2" s="12"/>
      <c r="K2" s="32" t="s">
        <v>9</v>
      </c>
      <c r="L2" s="32"/>
    </row>
    <row r="3" spans="1:12" ht="28.5" customHeight="1">
      <c r="A3" s="33" t="s">
        <v>0</v>
      </c>
      <c r="B3" s="33" t="s">
        <v>1</v>
      </c>
      <c r="C3" s="35" t="s">
        <v>7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ht="30" customHeight="1">
      <c r="A4" s="34"/>
      <c r="B4" s="34"/>
      <c r="C4" s="2" t="s">
        <v>6</v>
      </c>
      <c r="D4" s="2" t="s">
        <v>15</v>
      </c>
      <c r="E4" s="2" t="s">
        <v>11</v>
      </c>
      <c r="F4" s="2" t="s">
        <v>14</v>
      </c>
      <c r="G4" s="2" t="s">
        <v>16</v>
      </c>
      <c r="H4" s="2" t="s">
        <v>18</v>
      </c>
      <c r="I4" s="2" t="s">
        <v>12</v>
      </c>
      <c r="J4" s="2" t="s">
        <v>19</v>
      </c>
      <c r="K4" s="2" t="s">
        <v>13</v>
      </c>
      <c r="L4" s="2" t="s">
        <v>17</v>
      </c>
    </row>
    <row r="5" spans="1:14" ht="49.5" customHeight="1">
      <c r="A5" s="3" t="s">
        <v>2</v>
      </c>
      <c r="B5" s="7">
        <f aca="true" t="shared" si="0" ref="B5:L5">SUM(B7:B10)</f>
        <v>19567095.7</v>
      </c>
      <c r="C5" s="7">
        <f t="shared" si="0"/>
        <v>0</v>
      </c>
      <c r="D5" s="7">
        <f t="shared" si="0"/>
        <v>1151200</v>
      </c>
      <c r="E5" s="7">
        <f t="shared" si="0"/>
        <v>4296909</v>
      </c>
      <c r="F5" s="7">
        <f t="shared" si="0"/>
        <v>3916587</v>
      </c>
      <c r="G5" s="7">
        <f t="shared" si="0"/>
        <v>3642435</v>
      </c>
      <c r="H5" s="7">
        <f t="shared" si="0"/>
        <v>3186639</v>
      </c>
      <c r="I5" s="7">
        <f t="shared" si="0"/>
        <v>2078616.5</v>
      </c>
      <c r="J5" s="7">
        <f t="shared" si="0"/>
        <v>900000</v>
      </c>
      <c r="K5" s="7">
        <f t="shared" si="0"/>
        <v>9761.2</v>
      </c>
      <c r="L5" s="7">
        <f t="shared" si="0"/>
        <v>384948</v>
      </c>
      <c r="N5" s="21"/>
    </row>
    <row r="6" spans="1:12" ht="19.5" customHeight="1">
      <c r="A6" s="4" t="s">
        <v>3</v>
      </c>
      <c r="B6" s="8"/>
      <c r="C6" s="9"/>
      <c r="D6" s="9"/>
      <c r="E6" s="11"/>
      <c r="F6" s="11"/>
      <c r="G6" s="11"/>
      <c r="H6" s="11"/>
      <c r="I6" s="11"/>
      <c r="J6" s="11"/>
      <c r="K6" s="11"/>
      <c r="L6" s="16"/>
    </row>
    <row r="7" spans="1:12" ht="39.75" customHeight="1">
      <c r="A7" s="10" t="s">
        <v>4</v>
      </c>
      <c r="B7" s="13">
        <f>SUM(D7:L7)</f>
        <v>9500000</v>
      </c>
      <c r="C7" s="6"/>
      <c r="D7" s="9"/>
      <c r="E7" s="9">
        <f>500000+450000+500000</f>
        <v>1450000</v>
      </c>
      <c r="F7" s="9">
        <f>500000+300000+1000000</f>
        <v>1800000</v>
      </c>
      <c r="G7" s="9">
        <f>500000+450000+1000000</f>
        <v>1950000</v>
      </c>
      <c r="H7" s="9">
        <f>450000+1000000</f>
        <v>1450000</v>
      </c>
      <c r="I7" s="9">
        <f>450000+1500000</f>
        <v>1950000</v>
      </c>
      <c r="J7" s="9">
        <v>900000</v>
      </c>
      <c r="K7" s="11"/>
      <c r="L7" s="16"/>
    </row>
    <row r="8" spans="1:12" ht="39.75" customHeight="1">
      <c r="A8" s="10" t="s">
        <v>10</v>
      </c>
      <c r="B8" s="13">
        <f>SUM(D8:L8)</f>
        <v>651522</v>
      </c>
      <c r="C8" s="8"/>
      <c r="D8" s="9"/>
      <c r="E8" s="9">
        <f>216574+20000</f>
        <v>236574</v>
      </c>
      <c r="F8" s="9">
        <v>30000</v>
      </c>
      <c r="G8" s="9"/>
      <c r="H8" s="9"/>
      <c r="I8" s="11"/>
      <c r="J8" s="11"/>
      <c r="K8" s="11"/>
      <c r="L8" s="9">
        <v>384948</v>
      </c>
    </row>
    <row r="9" spans="1:12" ht="39.75" customHeight="1">
      <c r="A9" s="10" t="s">
        <v>8</v>
      </c>
      <c r="B9" s="13">
        <f>SUM(D9:L9)</f>
        <v>9050000</v>
      </c>
      <c r="C9" s="14"/>
      <c r="D9" s="9">
        <f>2750000-1600000</f>
        <v>1150000</v>
      </c>
      <c r="E9" s="9">
        <v>2600000</v>
      </c>
      <c r="F9" s="9">
        <f>1500000+550000</f>
        <v>2050000</v>
      </c>
      <c r="G9" s="9">
        <f>350000+1250000</f>
        <v>1600000</v>
      </c>
      <c r="H9" s="9">
        <f>1320000+330000</f>
        <v>1650000</v>
      </c>
      <c r="I9" s="11"/>
      <c r="J9" s="11"/>
      <c r="K9" s="11"/>
      <c r="L9" s="16"/>
    </row>
    <row r="10" spans="1:12" ht="39.75" customHeight="1">
      <c r="A10" s="10" t="s">
        <v>5</v>
      </c>
      <c r="B10" s="13">
        <f>SUM(D10:L10)</f>
        <v>365573.7</v>
      </c>
      <c r="C10" s="15"/>
      <c r="D10" s="17">
        <f>2000-250-250-300</f>
        <v>1200</v>
      </c>
      <c r="E10" s="9">
        <f>7435+2900</f>
        <v>10335</v>
      </c>
      <c r="F10" s="9">
        <v>36587</v>
      </c>
      <c r="G10" s="9">
        <f>52435+40000</f>
        <v>92435</v>
      </c>
      <c r="H10" s="9">
        <f>46639+40000</f>
        <v>86639</v>
      </c>
      <c r="I10" s="6">
        <f>108616.5+20000</f>
        <v>128616.5</v>
      </c>
      <c r="J10" s="6"/>
      <c r="K10" s="6">
        <v>9761.2</v>
      </c>
      <c r="L10" s="16"/>
    </row>
    <row r="11" ht="11.25" customHeight="1">
      <c r="A11" s="5"/>
    </row>
    <row r="12" spans="1:10" ht="85.5" customHeight="1" hidden="1">
      <c r="A12" s="36" t="s">
        <v>21</v>
      </c>
      <c r="B12" s="36"/>
      <c r="C12" s="36"/>
      <c r="D12" s="36"/>
      <c r="E12" s="19"/>
      <c r="F12" s="19"/>
      <c r="G12" s="19"/>
      <c r="H12" s="20" t="s">
        <v>20</v>
      </c>
      <c r="I12" s="19"/>
      <c r="J12" s="18"/>
    </row>
    <row r="13" spans="1:10" ht="45.75" customHeight="1">
      <c r="A13" s="19"/>
      <c r="B13" s="19"/>
      <c r="C13" s="19"/>
      <c r="D13" s="19"/>
      <c r="E13" s="19"/>
      <c r="F13" s="19"/>
      <c r="G13" s="19"/>
      <c r="H13" s="19"/>
      <c r="I13" s="19"/>
      <c r="J13" s="18"/>
    </row>
    <row r="14" spans="1:13" ht="20.25">
      <c r="A14" s="22"/>
      <c r="B14" s="22"/>
      <c r="C14" s="23"/>
      <c r="D14" s="24"/>
      <c r="E14" s="24"/>
      <c r="F14" s="24"/>
      <c r="G14" s="25"/>
      <c r="H14" s="25"/>
      <c r="I14" s="26"/>
      <c r="J14" s="26"/>
      <c r="K14" s="26"/>
      <c r="L14" s="26"/>
      <c r="M14" s="27"/>
    </row>
    <row r="15" spans="1:13" ht="20.25">
      <c r="A15" s="22"/>
      <c r="B15" s="22"/>
      <c r="C15" s="22"/>
      <c r="D15" s="22"/>
      <c r="E15" s="24"/>
      <c r="F15" s="24"/>
      <c r="G15" s="25"/>
      <c r="H15" s="25"/>
      <c r="I15" s="28"/>
      <c r="J15" s="27"/>
      <c r="K15" s="29"/>
      <c r="L15" s="30"/>
      <c r="M15" s="27"/>
    </row>
  </sheetData>
  <sheetProtection/>
  <mergeCells count="6">
    <mergeCell ref="A1:L1"/>
    <mergeCell ref="K2:L2"/>
    <mergeCell ref="A3:A4"/>
    <mergeCell ref="B3:B4"/>
    <mergeCell ref="C3:L3"/>
    <mergeCell ref="A12:D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2014-08-11T11:08:20Z</cp:lastPrinted>
  <dcterms:created xsi:type="dcterms:W3CDTF">2009-02-03T12:23:53Z</dcterms:created>
  <dcterms:modified xsi:type="dcterms:W3CDTF">2014-08-11T11:08:26Z</dcterms:modified>
  <cp:category/>
  <cp:version/>
  <cp:contentType/>
  <cp:contentStatus/>
</cp:coreProperties>
</file>