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<sst xmlns="http://schemas.openxmlformats.org/spreadsheetml/2006/main" count="22" uniqueCount="22">
  <si>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Вид обязательств</t>
  </si>
  <si>
    <t>Объем долга</t>
  </si>
  <si>
    <t>Объем государственного долга Липецкой области, всего</t>
  </si>
  <si>
    <t>в том числе:</t>
  </si>
  <si>
    <t>Облигационные займы</t>
  </si>
  <si>
    <t>Государственные гарантии</t>
  </si>
  <si>
    <t>2012 году</t>
  </si>
  <si>
    <t>2013 году</t>
  </si>
  <si>
    <t>в том числе со сроками погашения в</t>
  </si>
  <si>
    <t>Кредиты, полученные Липецкой областью от кредитных организаций</t>
  </si>
  <si>
    <t>тыс.руб.</t>
  </si>
  <si>
    <t xml:space="preserve">Бюджетные кредиты, полученные из федерального бюджета </t>
  </si>
  <si>
    <t>2015 году</t>
  </si>
  <si>
    <t>2019 году</t>
  </si>
  <si>
    <t>2021 году</t>
  </si>
  <si>
    <t>2016 году</t>
  </si>
  <si>
    <t>2014 году</t>
  </si>
  <si>
    <t>2017 году</t>
  </si>
  <si>
    <t>2023-2032 годах</t>
  </si>
  <si>
    <t>2018 году</t>
  </si>
  <si>
    <t>2020 году</t>
  </si>
  <si>
    <t>Сведения о долговых обязательствах Липецкой области по состоянию на 01.10.2013 года, в том числе по видам обязательств и срокам их погашения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</si>
</sst>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.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 Cyr"/>
      <family val="1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justify"/>
    </xf>
    <xf numFmtId="0" fontId="6" fillId="0" borderId="0" xfId="0" applyFont="1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168" fontId="3" fillId="0" borderId="12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right" vertical="center" wrapText="1"/>
    </xf>
    <xf numFmtId="168" fontId="0" fillId="0" borderId="0" xfId="0" applyNumberFormat="1" applyAlignment="1">
      <alignment/>
    </xf>
    <xf numFmtId="168" fontId="8" fillId="0" borderId="12" xfId="0" applyNumberFormat="1" applyFont="1" applyFill="1" applyBorder="1" applyAlignment="1">
      <alignment horizontal="center" vertical="center" wrapText="1"/>
    </xf>
    <xf numFmtId="168" fontId="3" fillId="0" borderId="12" xfId="0" applyNumberFormat="1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/>
    </xf>
    <xf numFmtId="168" fontId="0" fillId="0" borderId="10" xfId="0" applyNumberFormat="1" applyBorder="1" applyAlignment="1">
      <alignment/>
    </xf>
    <xf numFmtId="168" fontId="8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tabSelected="1" zoomScale="75" zoomScaleNormal="75" zoomScalePageLayoutView="0" workbookViewId="0" topLeftCell="A7">
      <selection activeCell="E18" sqref="E18"/>
    </sheetView>
  </sheetViews>
  <sheetFormatPr defaultColWidth="9.00390625" defaultRowHeight="12.75"/>
  <cols>
    <col min="1" max="1" width="36.375" style="0" customWidth="1"/>
    <col min="2" max="2" width="16.00390625" style="0" customWidth="1"/>
    <col min="3" max="3" width="13.75390625" style="0" hidden="1" customWidth="1"/>
    <col min="4" max="12" width="13.75390625" style="0" customWidth="1"/>
    <col min="13" max="13" width="12.125" style="0" bestFit="1" customWidth="1"/>
  </cols>
  <sheetData>
    <row r="1" spans="1:13" ht="58.5" customHeight="1">
      <c r="A1" s="20" t="s">
        <v>21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5" customHeight="1">
      <c r="A2" s="1"/>
      <c r="B2" s="1"/>
      <c r="F2" s="13"/>
      <c r="G2" s="13"/>
      <c r="H2" s="13"/>
      <c r="I2" s="13"/>
      <c r="L2" s="21" t="s">
        <v>10</v>
      </c>
      <c r="M2" s="21"/>
    </row>
    <row r="3" spans="1:13" ht="28.5" customHeight="1">
      <c r="A3" s="22" t="s">
        <v>0</v>
      </c>
      <c r="B3" s="22" t="s">
        <v>1</v>
      </c>
      <c r="C3" s="24" t="s">
        <v>8</v>
      </c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30" customHeight="1">
      <c r="A4" s="23"/>
      <c r="B4" s="23"/>
      <c r="C4" s="2" t="s">
        <v>6</v>
      </c>
      <c r="D4" s="2" t="s">
        <v>7</v>
      </c>
      <c r="E4" s="2" t="s">
        <v>16</v>
      </c>
      <c r="F4" s="2" t="s">
        <v>12</v>
      </c>
      <c r="G4" s="2" t="s">
        <v>15</v>
      </c>
      <c r="H4" s="2" t="s">
        <v>17</v>
      </c>
      <c r="I4" s="2" t="s">
        <v>19</v>
      </c>
      <c r="J4" s="2" t="s">
        <v>13</v>
      </c>
      <c r="K4" s="2" t="s">
        <v>20</v>
      </c>
      <c r="L4" s="2" t="s">
        <v>14</v>
      </c>
      <c r="M4" s="2" t="s">
        <v>18</v>
      </c>
    </row>
    <row r="5" spans="1:13" ht="49.5" customHeight="1">
      <c r="A5" s="3" t="s">
        <v>2</v>
      </c>
      <c r="B5" s="8">
        <f aca="true" t="shared" si="0" ref="B5:M5">SUM(B7:B10)</f>
        <v>13067205.1</v>
      </c>
      <c r="C5" s="8">
        <f t="shared" si="0"/>
        <v>0</v>
      </c>
      <c r="D5" s="8">
        <f t="shared" si="0"/>
        <v>718609.4</v>
      </c>
      <c r="E5" s="8">
        <f t="shared" si="0"/>
        <v>4280000</v>
      </c>
      <c r="F5" s="8">
        <f t="shared" si="0"/>
        <v>3786574</v>
      </c>
      <c r="G5" s="8">
        <f t="shared" si="0"/>
        <v>1080000</v>
      </c>
      <c r="H5" s="8">
        <f t="shared" si="0"/>
        <v>950000</v>
      </c>
      <c r="I5" s="8">
        <f t="shared" si="0"/>
        <v>450000</v>
      </c>
      <c r="J5" s="8">
        <f t="shared" si="0"/>
        <v>507312.5</v>
      </c>
      <c r="K5" s="8">
        <f t="shared" si="0"/>
        <v>900000</v>
      </c>
      <c r="L5" s="8">
        <f t="shared" si="0"/>
        <v>9761.2</v>
      </c>
      <c r="M5" s="8">
        <f t="shared" si="0"/>
        <v>384948</v>
      </c>
    </row>
    <row r="6" spans="1:13" ht="19.5" customHeight="1">
      <c r="A6" s="4" t="s">
        <v>3</v>
      </c>
      <c r="B6" s="9"/>
      <c r="C6" s="10"/>
      <c r="D6" s="10"/>
      <c r="E6" s="10"/>
      <c r="F6" s="12"/>
      <c r="G6" s="12"/>
      <c r="H6" s="12"/>
      <c r="I6" s="12"/>
      <c r="J6" s="12"/>
      <c r="K6" s="12"/>
      <c r="L6" s="12"/>
      <c r="M6" s="18"/>
    </row>
    <row r="7" spans="1:13" ht="39.75" customHeight="1">
      <c r="A7" s="11" t="s">
        <v>4</v>
      </c>
      <c r="B7" s="15">
        <f>SUM(D7:M7)</f>
        <v>5000000</v>
      </c>
      <c r="C7" s="7"/>
      <c r="D7" s="7"/>
      <c r="E7" s="10">
        <v>500000</v>
      </c>
      <c r="F7" s="10">
        <f>500000+450000</f>
        <v>950000</v>
      </c>
      <c r="G7" s="10">
        <f>500000+300000</f>
        <v>800000</v>
      </c>
      <c r="H7" s="10">
        <f>500000+450000</f>
        <v>950000</v>
      </c>
      <c r="I7" s="10">
        <v>450000</v>
      </c>
      <c r="J7" s="10">
        <v>450000</v>
      </c>
      <c r="K7" s="10">
        <v>900000</v>
      </c>
      <c r="L7" s="12"/>
      <c r="M7" s="18"/>
    </row>
    <row r="8" spans="1:13" ht="39.75" customHeight="1">
      <c r="A8" s="11" t="s">
        <v>11</v>
      </c>
      <c r="B8" s="15">
        <f>SUM(D8:M8)</f>
        <v>651522</v>
      </c>
      <c r="C8" s="9"/>
      <c r="D8" s="10"/>
      <c r="E8" s="10"/>
      <c r="F8" s="10">
        <f>216574+20000</f>
        <v>236574</v>
      </c>
      <c r="G8" s="10">
        <v>30000</v>
      </c>
      <c r="H8" s="10"/>
      <c r="I8" s="10"/>
      <c r="J8" s="12"/>
      <c r="K8" s="12"/>
      <c r="L8" s="12"/>
      <c r="M8" s="10">
        <v>384948</v>
      </c>
    </row>
    <row r="9" spans="1:13" ht="39.75" customHeight="1">
      <c r="A9" s="11" t="s">
        <v>9</v>
      </c>
      <c r="B9" s="15">
        <f>SUM(D9:M9)</f>
        <v>7100000</v>
      </c>
      <c r="C9" s="16"/>
      <c r="D9" s="10">
        <f>250000+250000</f>
        <v>500000</v>
      </c>
      <c r="E9" s="10">
        <v>3750000</v>
      </c>
      <c r="F9" s="10">
        <f>1550000+900000+150000</f>
        <v>2600000</v>
      </c>
      <c r="G9" s="10">
        <v>250000</v>
      </c>
      <c r="H9" s="10"/>
      <c r="I9" s="10"/>
      <c r="J9" s="12"/>
      <c r="K9" s="12"/>
      <c r="L9" s="12"/>
      <c r="M9" s="18"/>
    </row>
    <row r="10" spans="1:13" ht="39.75" customHeight="1">
      <c r="A10" s="11" t="s">
        <v>5</v>
      </c>
      <c r="B10" s="15">
        <f>SUM(D10:M10)</f>
        <v>315683.10000000003</v>
      </c>
      <c r="C10" s="17"/>
      <c r="D10" s="19">
        <f>218609.4</f>
        <v>218609.4</v>
      </c>
      <c r="E10" s="19">
        <f>30000</f>
        <v>30000</v>
      </c>
      <c r="F10" s="10"/>
      <c r="G10" s="10"/>
      <c r="H10" s="10"/>
      <c r="I10" s="10"/>
      <c r="J10" s="7">
        <f>57334.5-22</f>
        <v>57312.5</v>
      </c>
      <c r="K10" s="7"/>
      <c r="L10" s="7">
        <v>9761.2</v>
      </c>
      <c r="M10" s="18"/>
    </row>
    <row r="11" ht="12.75">
      <c r="A11" s="5"/>
    </row>
    <row r="12" spans="1:4" ht="34.5" customHeight="1">
      <c r="A12" s="6"/>
      <c r="B12" s="14"/>
      <c r="C12" s="14"/>
      <c r="D12" s="14"/>
    </row>
  </sheetData>
  <sheetProtection/>
  <mergeCells count="5">
    <mergeCell ref="A1:M1"/>
    <mergeCell ref="L2:M2"/>
    <mergeCell ref="A3:A4"/>
    <mergeCell ref="B3:B4"/>
    <mergeCell ref="C3:M3"/>
  </mergeCells>
  <printOptions/>
  <pageMargins left="1.0236220472440944" right="0.15748031496062992" top="0.984251968503937" bottom="0.984251968503937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milukovckay</cp:lastModifiedBy>
  <cp:lastPrinted>2013-10-21T06:49:59Z</cp:lastPrinted>
  <dcterms:created xsi:type="dcterms:W3CDTF">2009-02-03T12:23:53Z</dcterms:created>
  <dcterms:modified xsi:type="dcterms:W3CDTF">2013-10-22T08:00:01Z</dcterms:modified>
  <cp:category/>
  <cp:version/>
  <cp:contentType/>
  <cp:contentStatus/>
</cp:coreProperties>
</file>