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<sst xmlns="http://schemas.openxmlformats.org/spreadsheetml/2006/main" count="19" uniqueCount="19">
  <si>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</si>
  <si>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</si>
  <si>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</si>
  <si>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</si>
  <si>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</si>
  <si>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</si>
  <si>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</si>
  <si>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</si>
  <si>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</si>
  <si>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</si>
  <si>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</si>
  <si>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</si>
  <si>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</si>
  <si>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</si>
  <si>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</si>
  <si>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</si>
  <si>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</si>
  <si>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</si>
  <si>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Сведения о долговых обязательствах Липецкой области по состоянию на 01.11.2012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</si>
</sst>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3" fillId="0" borderId="3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75" zoomScaleNormal="75" workbookViewId="0" topLeftCell="A1">
      <selection activeCell="K12" sqref="K12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10" width="13.75390625" style="0" customWidth="1"/>
    <col min="11" max="11" width="12.125" style="0" bestFit="1" customWidth="1"/>
  </cols>
  <sheetData>
    <row r="1" spans="1:10" ht="58.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>
      <c r="A2" s="1"/>
      <c r="B2" s="1"/>
      <c r="F2" s="13"/>
      <c r="G2" s="13"/>
      <c r="H2" s="13"/>
      <c r="J2" s="14" t="s">
        <v>10</v>
      </c>
    </row>
    <row r="3" spans="1:10" ht="28.5" customHeight="1">
      <c r="A3" s="27" t="s">
        <v>0</v>
      </c>
      <c r="B3" s="27" t="s">
        <v>1</v>
      </c>
      <c r="C3" s="23" t="s">
        <v>8</v>
      </c>
      <c r="D3" s="24"/>
      <c r="E3" s="24"/>
      <c r="F3" s="24"/>
      <c r="G3" s="24"/>
      <c r="H3" s="24"/>
      <c r="I3" s="24"/>
      <c r="J3" s="25"/>
    </row>
    <row r="4" spans="1:10" ht="30" customHeight="1">
      <c r="A4" s="28"/>
      <c r="B4" s="28"/>
      <c r="C4" s="2" t="s">
        <v>6</v>
      </c>
      <c r="D4" s="2" t="s">
        <v>7</v>
      </c>
      <c r="E4" s="2" t="s">
        <v>16</v>
      </c>
      <c r="F4" s="2" t="s">
        <v>12</v>
      </c>
      <c r="G4" s="2" t="s">
        <v>15</v>
      </c>
      <c r="H4" s="2" t="s">
        <v>17</v>
      </c>
      <c r="I4" s="2" t="s">
        <v>13</v>
      </c>
      <c r="J4" s="2" t="s">
        <v>14</v>
      </c>
    </row>
    <row r="5" spans="1:11" ht="49.5" customHeight="1">
      <c r="A5" s="3" t="s">
        <v>2</v>
      </c>
      <c r="B5" s="8">
        <f aca="true" t="shared" si="0" ref="B5:J5">SUM(B7:B10)</f>
        <v>9271782</v>
      </c>
      <c r="C5" s="8">
        <f t="shared" si="0"/>
        <v>277260</v>
      </c>
      <c r="D5" s="8">
        <f t="shared" si="0"/>
        <v>4279948</v>
      </c>
      <c r="E5" s="8">
        <f t="shared" si="0"/>
        <v>2880000</v>
      </c>
      <c r="F5" s="8">
        <f t="shared" si="0"/>
        <v>736574</v>
      </c>
      <c r="G5" s="8">
        <f t="shared" si="0"/>
        <v>530000</v>
      </c>
      <c r="H5" s="8">
        <f t="shared" si="0"/>
        <v>500000</v>
      </c>
      <c r="I5" s="8">
        <f t="shared" si="0"/>
        <v>34000</v>
      </c>
      <c r="J5" s="8">
        <f t="shared" si="0"/>
        <v>34000</v>
      </c>
      <c r="K5" s="15"/>
    </row>
    <row r="6" spans="1:11" ht="19.5" customHeight="1">
      <c r="A6" s="4" t="s">
        <v>3</v>
      </c>
      <c r="B6" s="9"/>
      <c r="C6" s="10"/>
      <c r="D6" s="10"/>
      <c r="E6" s="10"/>
      <c r="F6" s="12"/>
      <c r="G6" s="12"/>
      <c r="H6" s="12"/>
      <c r="I6" s="12"/>
      <c r="J6" s="12"/>
      <c r="K6" s="15"/>
    </row>
    <row r="7" spans="1:11" ht="39.75" customHeight="1">
      <c r="A7" s="11" t="s">
        <v>4</v>
      </c>
      <c r="B7" s="19">
        <f>SUM(C7:J7)</f>
        <v>2875000</v>
      </c>
      <c r="C7" s="7"/>
      <c r="D7" s="7">
        <f>375000+500000</f>
        <v>875000</v>
      </c>
      <c r="E7" s="10">
        <v>500000</v>
      </c>
      <c r="F7" s="10">
        <v>500000</v>
      </c>
      <c r="G7" s="10">
        <v>500000</v>
      </c>
      <c r="H7" s="10">
        <v>500000</v>
      </c>
      <c r="I7" s="12"/>
      <c r="J7" s="12"/>
      <c r="K7" s="15"/>
    </row>
    <row r="8" spans="1:11" ht="39.75" customHeight="1">
      <c r="A8" s="11" t="s">
        <v>11</v>
      </c>
      <c r="B8" s="19">
        <f>SUM(C8:J8)</f>
        <v>1651522</v>
      </c>
      <c r="C8" s="9"/>
      <c r="D8" s="10">
        <f>230968.8+600000+553979.2</f>
        <v>1384948</v>
      </c>
      <c r="E8" s="10"/>
      <c r="F8" s="10">
        <f>216574+20000</f>
        <v>236574</v>
      </c>
      <c r="G8" s="10">
        <v>30000</v>
      </c>
      <c r="H8" s="10"/>
      <c r="I8" s="12"/>
      <c r="J8" s="12"/>
      <c r="K8" s="15"/>
    </row>
    <row r="9" spans="1:11" ht="39.75" customHeight="1">
      <c r="A9" s="11" t="s">
        <v>9</v>
      </c>
      <c r="B9" s="19">
        <f>SUM(C9:J9)</f>
        <v>4125000</v>
      </c>
      <c r="C9" s="20">
        <f>2000000-450000-500000-500000-275000</f>
        <v>275000</v>
      </c>
      <c r="D9" s="10">
        <f>1250000+250000</f>
        <v>1500000</v>
      </c>
      <c r="E9" s="10">
        <f>1100000+750000+500000</f>
        <v>2350000</v>
      </c>
      <c r="F9" s="10"/>
      <c r="G9" s="10"/>
      <c r="H9" s="10"/>
      <c r="I9" s="12"/>
      <c r="J9" s="12"/>
      <c r="K9" s="15"/>
    </row>
    <row r="10" spans="1:11" ht="39.75" customHeight="1">
      <c r="A10" s="11" t="s">
        <v>5</v>
      </c>
      <c r="B10" s="19">
        <f>SUM(C10:J10)</f>
        <v>620260</v>
      </c>
      <c r="C10" s="21">
        <f>50000+14400+9280+18640-19880-5480-5340-2340*4-50000</f>
        <v>2260</v>
      </c>
      <c r="D10" s="7">
        <f>320000+200000</f>
        <v>520000</v>
      </c>
      <c r="E10" s="7">
        <v>30000</v>
      </c>
      <c r="F10" s="10"/>
      <c r="G10" s="10"/>
      <c r="H10" s="10"/>
      <c r="I10" s="7">
        <v>34000</v>
      </c>
      <c r="J10" s="7">
        <v>34000</v>
      </c>
      <c r="K10" s="15"/>
    </row>
    <row r="11" ht="12.75">
      <c r="A11" s="5"/>
    </row>
    <row r="12" spans="1:4" ht="34.5" customHeight="1">
      <c r="A12" s="6"/>
      <c r="B12" s="15"/>
      <c r="C12" s="15"/>
      <c r="D12" s="15"/>
    </row>
    <row r="13" spans="1:8" ht="18.75">
      <c r="A13" s="16"/>
      <c r="B13" s="16"/>
      <c r="C13" s="16"/>
      <c r="D13" s="16"/>
      <c r="E13" s="16"/>
      <c r="F13" s="16"/>
      <c r="G13" s="16"/>
      <c r="H13" s="17"/>
    </row>
    <row r="14" spans="1:10" ht="18.75">
      <c r="A14" s="16"/>
      <c r="B14" s="16"/>
      <c r="C14" s="16"/>
      <c r="D14" s="16"/>
      <c r="E14" s="16"/>
      <c r="F14" s="16"/>
      <c r="G14" s="16"/>
      <c r="H14" s="17"/>
      <c r="I14" s="17"/>
      <c r="J14" s="17"/>
    </row>
    <row r="15" spans="1:10" ht="18.75">
      <c r="A15" s="29"/>
      <c r="B15" s="29"/>
      <c r="C15" s="29"/>
      <c r="D15" s="16"/>
      <c r="E15" s="16"/>
      <c r="F15" s="16"/>
      <c r="G15" s="16"/>
      <c r="H15" s="17"/>
      <c r="I15" s="17"/>
      <c r="J15" s="17"/>
    </row>
    <row r="16" spans="1:10" ht="18.75">
      <c r="A16" s="18"/>
      <c r="B16" s="18"/>
      <c r="C16" s="16"/>
      <c r="D16" s="26"/>
      <c r="E16" s="26"/>
      <c r="F16" s="26"/>
      <c r="G16" s="26"/>
      <c r="H16" s="26"/>
      <c r="I16" s="17"/>
      <c r="J16" s="17"/>
    </row>
    <row r="17" spans="1:10" ht="18.75">
      <c r="A17" s="18"/>
      <c r="B17" s="18"/>
      <c r="C17" s="16"/>
      <c r="D17" s="26"/>
      <c r="E17" s="26"/>
      <c r="F17" s="26"/>
      <c r="G17" s="26"/>
      <c r="H17" s="26"/>
      <c r="I17" s="26"/>
      <c r="J17" s="17"/>
    </row>
    <row r="18" spans="1:10" ht="18">
      <c r="A18" s="17"/>
      <c r="B18" s="17"/>
      <c r="C18" s="17"/>
      <c r="D18" s="17"/>
      <c r="E18" s="17"/>
      <c r="F18" s="17"/>
      <c r="G18" s="17"/>
      <c r="H18" s="17"/>
      <c r="I18" s="17"/>
      <c r="J18" s="17"/>
    </row>
  </sheetData>
  <mergeCells count="7">
    <mergeCell ref="A1:J1"/>
    <mergeCell ref="C3:J3"/>
    <mergeCell ref="D17:I17"/>
    <mergeCell ref="A3:A4"/>
    <mergeCell ref="B3:B4"/>
    <mergeCell ref="A15:C15"/>
    <mergeCell ref="D16:H16"/>
  </mergeCells>
  <printOptions/>
  <pageMargins left="1.03" right="0.14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2012-10-16T05:36:39Z</cp:lastPrinted>
  <dcterms:created xsi:type="dcterms:W3CDTF">2009-02-03T12:23:53Z</dcterms:created>
  <dcterms:modified xsi:type="dcterms:W3CDTF">2012-11-12T07:51:39Z</dcterms:modified>
  <cp:category/>
  <cp:version/>
  <cp:contentType/>
  <cp:contentStatus/>
</cp:coreProperties>
</file>